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S:\Common\ביטחון\Oleg\מכרז 2017-18\סופי - מכרז 2018\"/>
    </mc:Choice>
  </mc:AlternateContent>
  <bookViews>
    <workbookView xWindow="0" yWindow="0" windowWidth="28800" windowHeight="12480"/>
  </bookViews>
  <sheets>
    <sheet name="גיליון1" sheetId="1" r:id="rId1"/>
  </sheets>
  <definedNames>
    <definedName name="_Toc451756727" localSheetId="0">גיליון1!$D$152</definedName>
    <definedName name="_xlnm.Print_Area" localSheetId="0">גיליון1!$A$201:$M$229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87" i="1" l="1"/>
  <c r="J188" i="1"/>
  <c r="J189" i="1"/>
  <c r="J190" i="1"/>
  <c r="J198" i="1" l="1"/>
  <c r="J175" i="1" l="1"/>
  <c r="J174" i="1"/>
  <c r="J173" i="1"/>
  <c r="J31" i="1" l="1"/>
  <c r="J68" i="1" l="1"/>
  <c r="J186" i="1"/>
  <c r="J185" i="1"/>
  <c r="J184" i="1"/>
  <c r="J183" i="1"/>
  <c r="J169" i="1"/>
  <c r="J170" i="1"/>
  <c r="J171" i="1"/>
  <c r="J172" i="1"/>
  <c r="J176" i="1"/>
  <c r="J164" i="1"/>
  <c r="J165" i="1"/>
  <c r="J160" i="1"/>
  <c r="J147" i="1" l="1"/>
  <c r="J193" i="1"/>
  <c r="J194" i="1"/>
  <c r="J195" i="1"/>
  <c r="J196" i="1"/>
  <c r="J197" i="1"/>
  <c r="J199" i="1"/>
  <c r="J192" i="1"/>
  <c r="J206" i="1" l="1"/>
  <c r="J204" i="1"/>
  <c r="J205" i="1"/>
  <c r="J207" i="1"/>
  <c r="J208" i="1"/>
  <c r="J209" i="1"/>
  <c r="J210" i="1"/>
  <c r="J211" i="1"/>
  <c r="J212" i="1"/>
  <c r="J203" i="1"/>
  <c r="J168" i="1" l="1"/>
  <c r="J177" i="1"/>
  <c r="J178" i="1"/>
  <c r="J179" i="1"/>
  <c r="J180" i="1"/>
  <c r="J158" i="1"/>
  <c r="J100" i="1"/>
  <c r="J102" i="1"/>
  <c r="J104" i="1"/>
  <c r="J105" i="1"/>
  <c r="J106" i="1"/>
  <c r="J107" i="1"/>
  <c r="J108" i="1"/>
  <c r="J109" i="1"/>
  <c r="J110" i="1"/>
  <c r="J111" i="1"/>
  <c r="J113" i="1"/>
  <c r="J114" i="1"/>
  <c r="J116" i="1"/>
  <c r="J119" i="1"/>
  <c r="J120" i="1"/>
  <c r="J121" i="1"/>
  <c r="J123" i="1"/>
  <c r="J124" i="1"/>
  <c r="J125" i="1"/>
  <c r="J126" i="1"/>
  <c r="J127" i="1"/>
  <c r="J128" i="1"/>
  <c r="J129" i="1"/>
  <c r="J130" i="1"/>
  <c r="J131" i="1"/>
  <c r="J132" i="1"/>
  <c r="J133" i="1"/>
  <c r="J134" i="1"/>
  <c r="J135" i="1"/>
  <c r="J137" i="1"/>
  <c r="J138" i="1"/>
  <c r="J139" i="1"/>
  <c r="J140" i="1"/>
  <c r="J141" i="1"/>
  <c r="J142" i="1"/>
  <c r="J143" i="1"/>
  <c r="J144" i="1"/>
  <c r="J145" i="1"/>
  <c r="J148" i="1"/>
  <c r="J149" i="1"/>
  <c r="J150" i="1"/>
  <c r="J151" i="1"/>
  <c r="J152" i="1"/>
  <c r="J99" i="1"/>
  <c r="J163" i="1"/>
  <c r="J8" i="1" l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4" i="1"/>
  <c r="J65" i="1"/>
  <c r="J66" i="1"/>
  <c r="J67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154" i="1"/>
  <c r="J155" i="1"/>
  <c r="J156" i="1"/>
  <c r="J157" i="1"/>
  <c r="J159" i="1"/>
  <c r="J161" i="1"/>
  <c r="J162" i="1"/>
  <c r="J166" i="1"/>
  <c r="J167" i="1"/>
  <c r="J181" i="1"/>
  <c r="J182" i="1"/>
  <c r="J7" i="1"/>
  <c r="J214" i="1" l="1"/>
  <c r="J222" i="1" s="1"/>
</calcChain>
</file>

<file path=xl/sharedStrings.xml><?xml version="1.0" encoding="utf-8"?>
<sst xmlns="http://schemas.openxmlformats.org/spreadsheetml/2006/main" count="899" uniqueCount="380">
  <si>
    <t>מס"ד</t>
  </si>
  <si>
    <t>תיאור הפריט</t>
  </si>
  <si>
    <t>יצרן דגם</t>
  </si>
  <si>
    <t xml:space="preserve">יחידת חישוב </t>
  </si>
  <si>
    <t>כמות</t>
  </si>
  <si>
    <t>יחידה</t>
  </si>
  <si>
    <t>לוח מקשים כותב עברית</t>
  </si>
  <si>
    <t>צופר חיצוני עם נצנץ</t>
  </si>
  <si>
    <t>צופר חיצוני עם נצנץ + מוגן קצף</t>
  </si>
  <si>
    <t>צופר פנימי פיאזו</t>
  </si>
  <si>
    <t>לחצן מצוקה קווי</t>
  </si>
  <si>
    <t>לחצן סייר מוגן מים</t>
  </si>
  <si>
    <t>מגנט חצי כבד (1/2 HD)</t>
  </si>
  <si>
    <t>מגנט כבד (HD)</t>
  </si>
  <si>
    <t>גלאי הגנת כספת VHL משולב 3 טכנולוגיות</t>
  </si>
  <si>
    <t>אלקטרו-מגנט 300 ק"ג</t>
  </si>
  <si>
    <t>אלקטרו-מגנט 600 ק"ג</t>
  </si>
  <si>
    <t>אלקטרו-מגנט 600 ק"ג מוגן מים</t>
  </si>
  <si>
    <t>זוויות למנעול אלק' Z+L לאלקטרו-מגנט 600 ק"ג</t>
  </si>
  <si>
    <t>זוויות למנעול אלק' Z+L לאלקטרו-מגנט 300 ק"ג</t>
  </si>
  <si>
    <t xml:space="preserve">
</t>
  </si>
  <si>
    <t>לחצן ניפוץ לפתיחה בחרום כולל מכסה עם 2 ממסרים</t>
  </si>
  <si>
    <t>זמזם לחיווי פתיחת אלקטרו-מגנט (פיאזו)</t>
  </si>
  <si>
    <t>טיימר השהייה לפתיחת דלת 12/24 וולט</t>
  </si>
  <si>
    <t>מנגנון דלת מוטרדת כולל נצנץ, ספק כוח, זוג מגנטים, 
אפשרות ויסות פרק הזמן בין פתיחה לבין קבלת התרעה</t>
  </si>
  <si>
    <t>EMO
מתקינט</t>
  </si>
  <si>
    <t>כבל שזור אפור/לבן</t>
  </si>
  <si>
    <t>1 מטר</t>
  </si>
  <si>
    <t>טלדור/אלדור
RG-59</t>
  </si>
  <si>
    <t>צינור מלירון</t>
  </si>
  <si>
    <t>קופסת חיבורים 10*10</t>
  </si>
  <si>
    <t>תעלה  17X17 מ"מ</t>
  </si>
  <si>
    <t>תעלה 17X30 מ"מ</t>
  </si>
  <si>
    <t>תעלה 60X40 מ"מ</t>
  </si>
  <si>
    <t>ספק כח מרכזי 5 אמפר כולל מארז מיגון</t>
  </si>
  <si>
    <t>שעה</t>
  </si>
  <si>
    <t>ASRock
ASRock Rack SERVER</t>
  </si>
  <si>
    <t>מצלמת גוף IP להתקנה חיצונית, 2MP, עדשה משתנה 3-8 מ"מ, POE, BLC,WDR 90db כולל מיגון להתקנה חיצונית תקן IP-66, זרוע עם כניסה לחיווט.</t>
  </si>
  <si>
    <t>קומפלט</t>
  </si>
  <si>
    <t>סעיפים רלוונטיים במרכז</t>
  </si>
  <si>
    <t>חודשי</t>
  </si>
  <si>
    <t>הקפצה</t>
  </si>
  <si>
    <t>סה"כ עלות</t>
  </si>
  <si>
    <t>הערות</t>
  </si>
  <si>
    <t>שעת עבודה ראשונה לצוות</t>
  </si>
  <si>
    <t>שעת עבודה שניה והלאה לצוות</t>
  </si>
  <si>
    <t>הקפצה כוללת ארבע שעות עבודה, שעת עבודה נוספת מעבר לארבע ע"פ הסעיף הבא</t>
  </si>
  <si>
    <t xml:space="preserve">הקפצת טכנאי מחוץ לשעות העבודה המקובלות </t>
  </si>
  <si>
    <t>המשך עבודה לאחר השעה  17:00 או מעבר לארבע שעות עבודה בהקפצה</t>
  </si>
  <si>
    <t>שעת עבודת טכנאי מחוץ לשעות העבודה המקובלות</t>
  </si>
  <si>
    <t xml:space="preserve">שעת עבודת מתכנת </t>
  </si>
  <si>
    <t>לממשקים ואחרים</t>
  </si>
  <si>
    <t>סה"כ להצעת מחיר כולל מע"מ:</t>
  </si>
  <si>
    <t>אחוז הנחה</t>
  </si>
  <si>
    <t>אחוזי הנחה קבלן</t>
  </si>
  <si>
    <t>ספק כח + שנאי  3A כולל מארז מיגון</t>
  </si>
  <si>
    <t>מגנט שקוע</t>
  </si>
  <si>
    <t>כרטיס הרחבה 16 אזורים אלחוטי</t>
  </si>
  <si>
    <t>סוללה נטענת 12V 7AH</t>
  </si>
  <si>
    <t>שנאי לרכזת</t>
  </si>
  <si>
    <t>משדר אלחוטי KP</t>
  </si>
  <si>
    <t>גלאי 2 טכנולוגיות חיות עד 34 ק"ג</t>
  </si>
  <si>
    <t>גלאי נפח PIR עד 12 מ'</t>
  </si>
  <si>
    <t>גלאי שבר זכוכית טווח 9 מ'</t>
  </si>
  <si>
    <t>גלאי זעזועים דיגיטלי</t>
  </si>
  <si>
    <t>גלאי זעזועים דיגיטלי + מגנט</t>
  </si>
  <si>
    <t>גלאי וילון METEOR</t>
  </si>
  <si>
    <t>גלאי פתיחת דלת פלוס</t>
  </si>
  <si>
    <t>מפסק מגנטי נשלף למסכים, מחשבים, מזגנים וכו'</t>
  </si>
  <si>
    <t>גלאי אקטיבי 40 מטר</t>
  </si>
  <si>
    <t>גלאי שבר זכוכית אלחוטי</t>
  </si>
  <si>
    <t>גלאי נפח פנימי אלחוטי</t>
  </si>
  <si>
    <t>גלאי נפח חיצוני אלחוטי</t>
  </si>
  <si>
    <t>גלאי זעזועים אלחוטי</t>
  </si>
  <si>
    <t>מגנט אלחוטי</t>
  </si>
  <si>
    <t>צופר פנימי אלחוטי</t>
  </si>
  <si>
    <t>צופר חיצוני אלחוטי (כתום, כחול, אדום)</t>
  </si>
  <si>
    <t>לחצן מצוקה אלחוטי 2 לחצנים</t>
  </si>
  <si>
    <t>לחצן מצוקה אלחוטי 4 לחצנים</t>
  </si>
  <si>
    <t>מקלט חד ערוצי</t>
  </si>
  <si>
    <t>מקלט 4 ערוצים</t>
  </si>
  <si>
    <t>קורא טביעת אצבע</t>
  </si>
  <si>
    <t>אלקטרו-מגנט 150 ק"ג</t>
  </si>
  <si>
    <t>אמבטיה לאלקטרו-מגנט לדלת זכוכית</t>
  </si>
  <si>
    <t>מתאם U לאלקטרו-מגנט לדלת זכוכית</t>
  </si>
  <si>
    <t>לחצן פתיחה מתכתי פנימי לדלת</t>
  </si>
  <si>
    <t>לחצן פתיחה מתכתי חיצוני לדלת</t>
  </si>
  <si>
    <t>לחצן פתיחה פנימי לדלת  (פלסטיק)</t>
  </si>
  <si>
    <t>שעון שבת שבועי/יומי דיגיטאלי</t>
  </si>
  <si>
    <t>זווית למעמד מצלמה לאינטרקום tv</t>
  </si>
  <si>
    <t>אינטרקום TV צבע כולל שלוחת מוניטור 3.5" ופנל חיצוני</t>
  </si>
  <si>
    <t>Urmet/Commax
CDV-35A, DRC-40K</t>
  </si>
  <si>
    <t>סט</t>
  </si>
  <si>
    <t>שלוחת מוניטור צבע 3.5"</t>
  </si>
  <si>
    <t>Urmet/Commax
CDV-35A</t>
  </si>
  <si>
    <t>פנל חיצוני מצלמת צבע, אנטי ונדלי</t>
  </si>
  <si>
    <t>Urmet/Commax
DRC-40K</t>
  </si>
  <si>
    <t>פנל חיצוני מצלמת צבע עם 6 לחצנים</t>
  </si>
  <si>
    <t>Urmet/Commax
DRC-6AUC</t>
  </si>
  <si>
    <t>פני חיצוני מצלמת צבע עם 8 לחצנים</t>
  </si>
  <si>
    <t>Urmet/Commax
DRC-7UC</t>
  </si>
  <si>
    <t>כבל RG-11</t>
  </si>
  <si>
    <t>טלדור/אלדור
RG-11</t>
  </si>
  <si>
    <t>תעלה 60X120 מ"מ</t>
  </si>
  <si>
    <t>ניסקו</t>
  </si>
  <si>
    <t>ספק כח מרכזי 1.2 אמפר כולל מארז מיגון</t>
  </si>
  <si>
    <t>ספק כח מרכזי 3 אמפר כולל מארז מיגון</t>
  </si>
  <si>
    <t>Mbps Ultra POE Injector 60 Watts 10/100/1000 Single Port  מקט POE173</t>
  </si>
  <si>
    <t>תעלת פח + מכסה עד 100*100 מ"מ צבע לבן כולל חורים בבסיס ובמכסה זכר\נקבה עובי פח0.8   מ"מ</t>
  </si>
  <si>
    <t>צינור שרשורי "1 מתכת מצופה PVC קוטר פנימי 26 מ"מ חיצוני 31.5.</t>
  </si>
  <si>
    <t>צינור שרשורי "4\1 1 מתכת מצופה PVC שחור קוטר פנימי 35 מ"מ חיצוני 41 מ"מ.</t>
  </si>
  <si>
    <t>צינור שרשורי מתכת מצופה PVC שחור "2\1 1 קוטר פנימי 40 מ"מ</t>
  </si>
  <si>
    <t xml:space="preserve">ISRALUX
</t>
  </si>
  <si>
    <t>שעת עבודה מנוף</t>
  </si>
  <si>
    <t>שעת עבודה במת הרמה</t>
  </si>
  <si>
    <t>תחום</t>
  </si>
  <si>
    <t>כ"א
שעות
עבודה</t>
  </si>
  <si>
    <t>מערכות
טמ"ס
מערכות
טמ"ס
מערכות
טמ"ס
מערכות
טמ"ס
מערכות
טמ"ס
מערכות
טמ"ס
מערכות
טמ"ס
מערכות
טמ"ס</t>
  </si>
  <si>
    <r>
      <t>יש לציין את אחוזי ההנחה 
בתצורה הבאה: 
6% הנחה יש לכתוב</t>
    </r>
    <r>
      <rPr>
        <b/>
        <sz val="12"/>
        <rFont val="Arial"/>
        <family val="2"/>
      </rPr>
      <t xml:space="preserve"> 0.94</t>
    </r>
  </si>
  <si>
    <t>רכזת "פרוסיס פלוס" 512 כולל מארז, לוח מקשים, חייגן קווי, כרטיס ACM, שנאי וסוללת גיבוי 7AH</t>
  </si>
  <si>
    <t>רכזת "פרוסיס פלוס" 512 כולל שנאי ומארז</t>
  </si>
  <si>
    <t>פאושלי</t>
  </si>
  <si>
    <t>ROKONET</t>
  </si>
  <si>
    <t>כרטיס רשת ACM לרכזת פרוסיס פלוס</t>
  </si>
  <si>
    <t>חייגן קווי לרכזת פרוסיס פלוס</t>
  </si>
  <si>
    <t>חייגן GSM</t>
  </si>
  <si>
    <t>שווי ערך</t>
  </si>
  <si>
    <t>יצרן ודגם</t>
  </si>
  <si>
    <t>כן</t>
  </si>
  <si>
    <t>לא</t>
  </si>
  <si>
    <t>X</t>
  </si>
  <si>
    <t>V</t>
  </si>
  <si>
    <t>פולר</t>
  </si>
  <si>
    <t>מתאם שרשורי מתכתי לדלת דו כנפית</t>
  </si>
  <si>
    <t>vandalveto</t>
  </si>
  <si>
    <t>Secusys</t>
  </si>
  <si>
    <t>קורא קרבה כולל בסיס</t>
  </si>
  <si>
    <t>תוספת בקרת כניסה לדלת בודדת כולל חלק יחסי בבקר קיים ורשיון חיבור לשו"ב (כולל הגדרות וסימון על מפה סינופטית), מארז, כולל קורא קירבה עם בסיס ומערכת אספקת DC לבקר.</t>
  </si>
  <si>
    <t>בסיס לקורא קרבה</t>
  </si>
  <si>
    <t>מולטילוק</t>
  </si>
  <si>
    <t>מנעול חשמלי רגיל (כולל פינוי במשקוף מכל סוג שהוא וחיבור למערכת בקרת כניסה)</t>
  </si>
  <si>
    <t>מנעול חשמלי N/O פעולה הפוכה (כולל פינוי במשקוף מכל סוג שהוא וחיבור למערכת בקרת כניסה)</t>
  </si>
  <si>
    <t>Vandalveto</t>
  </si>
  <si>
    <t>מחיר קבלן שרות</t>
  </si>
  <si>
    <t>מחיר קבלן פרויקט</t>
  </si>
  <si>
    <t xml:space="preserve">70% מהפרויקטים מבוצעים כחלק מבינוי. </t>
  </si>
  <si>
    <t xml:space="preserve">פרק ב' - מצלמות  בטכנולוגיית AHD - סדרת  " 1/3 2MP   </t>
  </si>
  <si>
    <t>מצלמת דום מיגון אנטיואנדל בטכנולוגיית AHD 2MP , כולל עדשת זום חשמלית 2.8-12 מ"מ עם אוטו פוקוס, כולל True WDR, כולל תאורת אינפרה.</t>
  </si>
  <si>
    <t>מצלמה במיגון גליל  בטכנולוגיית AHD 2MP , כולל עדשת זום חשמלית 2.8-12 מ"מ עם אוטו פוקוס, כולל True WDR, כולל תאורת אינפרה.</t>
  </si>
  <si>
    <t>מצלמה נסתרת כדוגמת גלאי נפח ,עדשה 3.7מ"מ, ברזולוציה 2MP, רגישות לאור 0.01lux .</t>
  </si>
  <si>
    <t>מצלמה נסתרת Pinhole ,עדשה 3.7מ"מ, ברזולוציה 2MP, רגישות לאור 0.01lux .</t>
  </si>
  <si>
    <t>מצלמה ממונעת טכנולוגיית ה-AHD, רזולוצייה 2MP, זום X10 עדשה משתנה 3.8-38 מ"מ
עם לדים IR מרחק תאורה עד 60 מטר, מהירות סיבוב של 240 מעלות בשניה, מוגנת מים (IP66)
, תומך פרוטוקול Pelco D/P</t>
  </si>
  <si>
    <t>מצלמה ממונעת בטכנולוגיית ה-AHD, רזולוצייה 2MP, זום X20 עדשה משתנה 4.3-87 מ"מ
עם לדים IR מרחק תאורה עד 100 מטר, מהירות סיבוב של 240 מעלות בשניה, מוגנת מים (IP66),
 תומך פרוטוקול Pelco D/P.</t>
  </si>
  <si>
    <t xml:space="preserve">פרק ג' - מצלמות  בטכנולוגיית AHD - סדרת  " 1/3 4MP   </t>
  </si>
  <si>
    <t>מצלמת דום מיגון אנטיואנדל בטכנולוגיית AHD 4MP , כולל עדשת זום  2.8-12 מ"מ , כולל True WDR, כולל תאורת אינפרה.</t>
  </si>
  <si>
    <t>מצלמה במיגון גליל בטכנולוגיית AHD 4MP , כולל עדשת זום 2.8-12 מ"מ , כולל True WDR, כולל תאורת אינפרה.</t>
  </si>
  <si>
    <t>מצלמת דום מיגון אנטיואנדל בטכנולוגיית AHD 4MP , כולל עדשת זום  3.7 מ"מ , כולל True WDR, כולל תאורת אינפרה.</t>
  </si>
  <si>
    <t xml:space="preserve">פרק ד' - מצלמות  בטכנולוגיית IP - סדרת  " 1/3 2-4MP   </t>
  </si>
  <si>
    <t>פרק ה' - אביזרים למערכות טמ"ס</t>
  </si>
  <si>
    <t xml:space="preserve">ספק כוח שולחני מיוצב 12V-4A עבור מערכת הקלטה </t>
  </si>
  <si>
    <t>ספק לארון תקשורת 12V 20A, כולל 16 ערוצים עערוצים עם הגנה לכל ערוץ.
מארז 1U לארון תקשורת.</t>
  </si>
  <si>
    <t>עדשה CS-Mount, בגודל 5 ~ 50 מ"מ, צמצם אוטומטי 2 מגה פיקסל</t>
  </si>
  <si>
    <t>עדשה CS-MUONT, בגודל 6 ~ 22 מ"מ, צמצם אוטומטי 2 מגה פיקסל</t>
  </si>
  <si>
    <t>עדשה CS-MUONT, בגודל 2.8-12 מ"מ, צמצם אוטומטי 3 מגה פיקסל</t>
  </si>
  <si>
    <t>עדשה CS-MUONT, בגודל 3.6-10 מ"מ, צמצם אוטומטי 6 מגה פיקסל</t>
  </si>
  <si>
    <t xml:space="preserve">ממיר אות AHD ל HDMI / VGA/ BNC עבורנ חיבור מקור AHD למכשיר תצוגה סטנדרטי.
  • תמיכה במצלמות AHD ברזולוציה של עד 1080P,  • יציאת HDMI תואמת HDCP,HDMI1.4
  • רזולוציות יציאתHDMI : 720P@50/60Hz, 1080P@50/60Hz,  • רזולוציות יציאת VGA: 800x600@Hz, 1024x768@60Hz, 1366X768@60Hz, 1280x720@60Hz, 
     1920x1080@60Hz,  • תומך  ב- NTSC/PAL – זיהוי אוטומטי.
  • מרחק יציאה מירבי : HDMI : 20 מטר, VGA: 5 מטר, CVBS: 500 מטר.
</t>
  </si>
  <si>
    <t xml:space="preserve">• מפצל כניסת HDMI אחת ל4 יציאות תואמות.
• תומך ברזולוציית HDMI עד 4K@30Hz , • תומך בפורמט שמע דיגיטלי:    DTS-HD/Dolby-true HD/DTS/Dolby-AC3/DSD/HD(HBR), • תמיכה באורך כבל HDMI (כבל סטנדרטי AWG 26) :
   רזולוציה 1080P: כניסה: עד 15 מטר, יציאה: עד 15 מטר.   רזולוציה 4K: כניסה: עד 8 מטר, יציאה: עד 8 מטר. כולל ספק כוח DC5V </t>
  </si>
  <si>
    <t xml:space="preserve">HDMI SWITCHER - מאפשר חיבור של 3 מקורות HDMI ליחידת תצוגת HDMI אחת. לאחר החיבור ניתן לבחור ידנית את המקור הצפייה או אוטומטית ע"י המכשיר,  • תואם HDMI 1.4a,  • תומך עד 4K@30Hz
  • "העברה חכמה" פונקציה אשר יכולה לזהות אות HDMI חי בערוצים השונים לעבור אליו באופן אוטומטי.
  ספק כוח של DC5V </t>
  </si>
  <si>
    <t xml:space="preserve">משדר אות HDMI על גבי כבל רשת.  • מרחק שידור: עד 40 מטר אורך על גבי כבל Cat5e. עד 60 מטר על גבי כבל Cat6,  • תמיכה ב HDMI 1.3 &amp; 3D,  • תמיכת רוחב פס עד 225Mhz
  • תמיכה ברזולוציה של עד 1080P@60Hz,   • תומך בפורמטים של שמע :     DTS-HD/Dolby-true HD/LPCM7.1/DTS/Dolby-AC3/DSD,   • ספק כוח DC5V 
</t>
  </si>
  <si>
    <t xml:space="preserve">משדר HDMI+USB+ IRעל גבי כבל רשת   • מרחק שידור : מרחק של עד 100 מטר על גבי כבל Cat5e. עד 130 מטר על כבי כבל Cat6 .,  • תמיכה ב HDMI 1.3 &amp; 3D,   • תמיכת רוחב פס עד 225Mhz
  • תמיכה ברזולוציה של עד 1080P@60Hz,   • תומך בפורמטים של שמע :     DTS-HD/Dolby-true HD/LPCM7.1/DTS/Dolby-AC3/DSD,   • תמיכה בשידור אות IR .
  •  ספק כוח DC5V  </t>
  </si>
  <si>
    <t xml:space="preserve">פרק ז' - זרועות ואביזרים להתקנה של מצלמות </t>
  </si>
  <si>
    <t>אל-פסק VA600 להגנה וגיבוי על המחשב והמצלמות - קומפלט כולל סוללות גיבוי</t>
  </si>
  <si>
    <t>אל-פסק VA1200 להגנה וגיבוי על המחשב והמצלמות - קומפלט כולל סוללות גיבוי</t>
  </si>
  <si>
    <t>זרוע פינתית למצלמות ממונעות IP PTZ</t>
  </si>
  <si>
    <t>חבק לעמוד למצלמות ממונעות IP PTZ</t>
  </si>
  <si>
    <t>זרוע תיקרתית למצלמות ממונעות IP PTZ</t>
  </si>
  <si>
    <t>מוט הארכה 10 סנט' המתחבר לקופסאות חיבורים במצלמות IP</t>
  </si>
  <si>
    <t>DAHUA</t>
  </si>
  <si>
    <t>PROVISION</t>
  </si>
  <si>
    <r>
      <t xml:space="preserve">מצלמת גליל  AHD, </t>
    </r>
    <r>
      <rPr>
        <b/>
        <sz val="14"/>
        <color theme="1"/>
        <rFont val="Arial"/>
        <family val="2"/>
        <charset val="177"/>
        <scheme val="minor"/>
      </rPr>
      <t>ממונעת</t>
    </r>
    <r>
      <rPr>
        <sz val="14"/>
        <color theme="1"/>
        <rFont val="Arial"/>
        <family val="2"/>
        <charset val="177"/>
        <scheme val="minor"/>
      </rPr>
      <t xml:space="preserve"> ,ברזולוציה 2MP, ניתנת לפיקוד ימינה שמאלה לפחות 250°, למעלה למטה לפחות 65°, כולל זום אופטי כפול 4,  לדים עוצמתיים בלתי נראים, מרחק הארה 50 מטר, - פיקוד על גבי כבל הקואקס, ו/או פרוטוקול Pelco D-E, עדשה משתנה 2.8-12 מ"מ
מוגנת מים IP66</t>
    </r>
  </si>
  <si>
    <r>
      <t xml:space="preserve">מצלמת גליל  AHD, </t>
    </r>
    <r>
      <rPr>
        <b/>
        <sz val="14"/>
        <color theme="1"/>
        <rFont val="Arial"/>
        <family val="2"/>
        <charset val="177"/>
        <scheme val="minor"/>
      </rPr>
      <t>ממונעת</t>
    </r>
    <r>
      <rPr>
        <sz val="14"/>
        <color theme="1"/>
        <rFont val="Arial"/>
        <family val="2"/>
        <charset val="177"/>
        <scheme val="minor"/>
      </rPr>
      <t xml:space="preserve"> ,ברזולוציה 2MP, ניתנת לפיקוד ימינה שמאלה לפחות 250°, למעלה למטה לפחות 65°, כולל זום אופטי כפול 4,  לדים עוצמתיים בלתי נראים, מרחק הארה 50 מטר, - פיקוד על גבי כבל הקואקס, ו/או פרוטוקול Pelco D-E, עדשה משתנה 5.1-51 מ"מ
מוגנת מים IP66</t>
    </r>
  </si>
  <si>
    <t>SONY</t>
  </si>
  <si>
    <t xml:space="preserve">כבל RG 59 משולב מתח HQ סיכוך 95% נחושת </t>
  </si>
  <si>
    <t>v</t>
  </si>
  <si>
    <t>ג'ויסטיק לשליטה במצלמות PTZ ( דרך מיילסטון )</t>
  </si>
  <si>
    <t>כרטיס הרחבה 8 אזורים אלחוטי</t>
  </si>
  <si>
    <t xml:space="preserve">מארז מיגון למרחיב ולספק כוח </t>
  </si>
  <si>
    <t>כרטיס הרחבה 32 אזורים לרכזת פרוסיס פלוס</t>
  </si>
  <si>
    <t>כרטיס הרחבה 16 אזורים לרכזת פרוסיס פלוס</t>
  </si>
  <si>
    <t>לחצן יציאה IR - ללא מגע IP65</t>
  </si>
  <si>
    <t>EL-EB5</t>
  </si>
  <si>
    <t>רישיונות</t>
  </si>
  <si>
    <t>APPVISION PRYSM</t>
  </si>
  <si>
    <t>רשיון לאזור בודד- מעל 64 אזורים</t>
  </si>
  <si>
    <t>RISCO
ProSYS Plus</t>
  </si>
  <si>
    <t>1.3.2.</t>
  </si>
  <si>
    <t>HIKVISION</t>
  </si>
  <si>
    <t xml:space="preserve"> 16 CH AHD + 2/4/8 CH IP Hybrid DVR </t>
  </si>
  <si>
    <t>דקדה</t>
  </si>
  <si>
    <t>אלטרוניקס</t>
  </si>
  <si>
    <t>ספק כח מיוצב 1 אמפר 12V / AC</t>
  </si>
  <si>
    <t xml:space="preserve">עלות החזקת טכנאי שרות קבוע </t>
  </si>
  <si>
    <t>סעיפים רלוונטיים במכרז (חלק ב'- מפרט טכני)</t>
  </si>
  <si>
    <t>4.13
(גוף עיקר המכרז)</t>
  </si>
  <si>
    <t>5.2.6.
(גוף עיקר המכרז)</t>
  </si>
  <si>
    <t>5.2.
(גוף עיקר המכרז)</t>
  </si>
  <si>
    <t>4.19.4
(גוף עיקר המכרז)</t>
  </si>
  <si>
    <t>12.4</t>
  </si>
  <si>
    <t>6.2.</t>
  </si>
  <si>
    <t>6.6.</t>
  </si>
  <si>
    <t>6.9.</t>
  </si>
  <si>
    <t>מארז למערכת תקן 1337</t>
  </si>
  <si>
    <t>6.3.</t>
  </si>
  <si>
    <t>6.4.</t>
  </si>
  <si>
    <t>כרטיס הרחבה  8 אזורים לרכזת פרוסיס פלוס</t>
  </si>
  <si>
    <t>מעגל ראשי לרכזת 512 אזורים "פרוסיס פלוס"</t>
  </si>
  <si>
    <t>6.2.2.1.</t>
  </si>
  <si>
    <t>6.7.</t>
  </si>
  <si>
    <t>6.10.</t>
  </si>
  <si>
    <t>6.8.</t>
  </si>
  <si>
    <t>6.11.</t>
  </si>
  <si>
    <t>6.2.2.3.</t>
  </si>
  <si>
    <t xml:space="preserve"> 8.3 /. 8.2.
ואחרים</t>
  </si>
  <si>
    <t>9.1.</t>
  </si>
  <si>
    <r>
      <t xml:space="preserve">כונן קשיח </t>
    </r>
    <r>
      <rPr>
        <sz val="14"/>
        <color theme="1"/>
        <rFont val="Calibri"/>
        <family val="2"/>
      </rPr>
      <t>hdd</t>
    </r>
    <r>
      <rPr>
        <sz val="14"/>
        <color theme="1"/>
        <rFont val="Arial"/>
        <family val="2"/>
        <scheme val="minor"/>
      </rPr>
      <t xml:space="preserve"> לשרת / מחשב </t>
    </r>
    <r>
      <rPr>
        <sz val="14"/>
        <color theme="1"/>
        <rFont val="Calibri"/>
        <family val="2"/>
      </rPr>
      <t>6TB</t>
    </r>
    <r>
      <rPr>
        <sz val="14"/>
        <color theme="1"/>
        <rFont val="Arial"/>
        <family val="2"/>
        <scheme val="minor"/>
      </rPr>
      <t xml:space="preserve"> </t>
    </r>
  </si>
  <si>
    <r>
      <t xml:space="preserve">כונן קשיח </t>
    </r>
    <r>
      <rPr>
        <sz val="14"/>
        <color theme="1"/>
        <rFont val="Calibri"/>
        <family val="2"/>
      </rPr>
      <t>hdd</t>
    </r>
    <r>
      <rPr>
        <sz val="14"/>
        <color theme="1"/>
        <rFont val="Arial"/>
        <family val="2"/>
        <scheme val="minor"/>
      </rPr>
      <t xml:space="preserve"> לשרת / מחשב </t>
    </r>
    <r>
      <rPr>
        <sz val="14"/>
        <color theme="1"/>
        <rFont val="Calibri"/>
        <family val="2"/>
      </rPr>
      <t>4TB</t>
    </r>
    <r>
      <rPr>
        <sz val="14"/>
        <color theme="1"/>
        <rFont val="Arial"/>
        <family val="2"/>
        <scheme val="minor"/>
      </rPr>
      <t xml:space="preserve"> </t>
    </r>
  </si>
  <si>
    <r>
      <t xml:space="preserve">כונן קשיח </t>
    </r>
    <r>
      <rPr>
        <sz val="14"/>
        <color theme="1"/>
        <rFont val="Calibri"/>
        <family val="2"/>
      </rPr>
      <t>hdd</t>
    </r>
    <r>
      <rPr>
        <sz val="14"/>
        <color theme="1"/>
        <rFont val="Arial"/>
        <family val="2"/>
        <scheme val="minor"/>
      </rPr>
      <t xml:space="preserve"> לשרת / מחשב </t>
    </r>
    <r>
      <rPr>
        <sz val="14"/>
        <color theme="1"/>
        <rFont val="Calibri"/>
        <family val="2"/>
      </rPr>
      <t>2TB</t>
    </r>
    <r>
      <rPr>
        <sz val="14"/>
        <color theme="1"/>
        <rFont val="Arial"/>
        <family val="2"/>
        <scheme val="minor"/>
      </rPr>
      <t xml:space="preserve"> </t>
    </r>
  </si>
  <si>
    <t>פרק א' - מערכות הקלטה</t>
  </si>
  <si>
    <t>מצלמת במיגון גליל בטכנולוגיית   IP 4MP , כולל עדשת זום חשמלית  3.3-12 מ"מ , כולל True  WDR/BLC/HLC, כולל תאורת אינפרה. דחיסה 265 , POE, IP66, MULTI-STREAM</t>
  </si>
  <si>
    <t>מצלמת IP DOME אינפרא חיצונית, 2MP, עדשה משתנה 2.8-12 מ"מ, POE, BLC,WDR, קול דו כיווני, I/O, תקן IP-66, זרוע עם כניסה לחיווט</t>
  </si>
  <si>
    <t>TIANDY</t>
  </si>
  <si>
    <t xml:space="preserve">Panasonic
</t>
  </si>
  <si>
    <t>מצלמת דום בטכנולוגיית AHD 2MP , כולל עדשת זום חשמלית 2.8-12 מ"מ עם אוטו פוקוס, כולל True WDR, כולל תאורת אינפרה מיגון IP-66.</t>
  </si>
  <si>
    <t xml:space="preserve">מצלמת גוף בטכנולוגיית ה-AHD, רזולוצייה 2MP, 
זום אנלוגי  X22 </t>
  </si>
  <si>
    <t xml:space="preserve">מצלמת גוף בטכנולוגיית ה-AHD, רזולוצייה 4MP, 
זום אנלוגי  X22 </t>
  </si>
  <si>
    <r>
      <t xml:space="preserve">אספקה והתקנה מצלמה ממונעת </t>
    </r>
    <r>
      <rPr>
        <sz val="14"/>
        <rFont val="Calibri"/>
        <family val="2"/>
      </rPr>
      <t>PTZ</t>
    </r>
    <r>
      <rPr>
        <sz val="14"/>
        <rFont val="Arial"/>
        <family val="2"/>
      </rPr>
      <t xml:space="preserve"> לשימוש חיצוני </t>
    </r>
    <r>
      <rPr>
        <sz val="14"/>
        <rFont val="Calibri"/>
        <family val="2"/>
      </rPr>
      <t>IP66</t>
    </r>
    <r>
      <rPr>
        <sz val="14"/>
        <rFont val="Arial"/>
        <family val="2"/>
      </rPr>
      <t xml:space="preserve"> ידאו 1080</t>
    </r>
    <r>
      <rPr>
        <sz val="14"/>
        <rFont val="Calibri"/>
        <family val="2"/>
      </rPr>
      <t>P FHD</t>
    </r>
    <r>
      <rPr>
        <sz val="14"/>
        <rFont val="Arial"/>
        <family val="2"/>
      </rPr>
      <t xml:space="preserve"> ב 33- </t>
    </r>
    <r>
      <rPr>
        <sz val="14"/>
        <rFont val="Calibri"/>
        <family val="2"/>
      </rPr>
      <t>FPS</t>
    </r>
    <r>
      <rPr>
        <sz val="14"/>
        <rFont val="Arial"/>
        <family val="2"/>
      </rPr>
      <t xml:space="preserve">  2.4 </t>
    </r>
    <r>
      <rPr>
        <sz val="14"/>
        <rFont val="Calibri"/>
        <family val="2"/>
      </rPr>
      <t xml:space="preserve">Mega Pixel 30x / 90x with extra optical zoom (at 640x360)   2 אזורי VIQS  תמיכה בזיכרון SD/SDHC/SDXC 360° Endless זיהוי פנים יכולת עקיבה מתקדמת פיצוי על אובך וערפל   WDR - Super Dynamic Day &amp; night(IR) 24 V AC / PoE+
</t>
    </r>
  </si>
  <si>
    <t>Planet</t>
  </si>
  <si>
    <t xml:space="preserve">מיגון לתנאי חוץ IP66 עבור מצלמת גוף - כולל כניסת כלים וזרוע להתקנה מהקיר, כולל מאוורר וגוף חימום אינטגרלי </t>
  </si>
  <si>
    <t>זרוע למצלמות DI-VF ניתנת להתקנה בשילוב עם קופסת חיבורים</t>
  </si>
  <si>
    <t>זרוע TRUFV אלומיניום למצלמות גוף. להתקנה פנימית בלבד.עומס מקסימלי: 2Kg,  זווית סיבוב: 360°, הטיה אנכית: 90°</t>
  </si>
  <si>
    <t>אספקה והתקנה של רישיון בסיס לתוכנת NVR MILESTONE על גבי שרת קיים של הלקוח, כולל הגדרות והפעלה</t>
  </si>
  <si>
    <t xml:space="preserve">הערות </t>
  </si>
  <si>
    <t xml:space="preserve">שעת עבודה מהנדס / יועץ / מפקח הנדסי . 
</t>
  </si>
  <si>
    <t xml:space="preserve">שעות אלו כוללות הגדרות, סימון על מפות סינופטיות, אינטגרקציות ועוד, בתוכנת השו"ב במידת הצורך. החישוב אינו על פי אלמנט אלא סך זמן עבודה מתחילתה ועד סוף. </t>
  </si>
  <si>
    <t>רכישת 1 רישיונות לחיבור קוראי קרבה.
כולל חיבור למערכת שו"ב בי"ח -חיבור להצגת אלמנט מערכת בקרת כניסה במתחם  במערכת שו"ב קיימת לרבות יצירת מפות סינופטיות והצבת אלמנטים ,רשיונות רלוונטים וכו' הפעלה והדרכה.</t>
  </si>
  <si>
    <t>רכישת 1 רישיון לחיבור מצלמה לתוכנת השו"ב. 
כולל חיבור למערכת שו"ב בי"ח -חיבור להצגת אלמנט מערכת בקרת כניסה במתחם  במערכת שו"ב קיימת לרבות יצירת מפות סינופטיות והצבת אלמנטים ,רשיונות רלוונטים וכו' הפעלה והדרכה.</t>
  </si>
  <si>
    <t xml:space="preserve">רכישת 1 רישיון לערוץ למיילסטון.
כולל כלל ההגדרות הנדרשות. </t>
  </si>
  <si>
    <t xml:space="preserve">רכישת 100 רישיון לערוץ למיילסטון.
כולל כלל ההגדרות הנדרשות. </t>
  </si>
  <si>
    <t xml:space="preserve">רכישת 1 רישיונות לחיבור אלמנטים.
כולל חיבור למערכת שו"ב בי"ח -חיבור להצגת אלמנט מערכת בקרת כניסה במתחם  במערכת שו"ב קיימת לרבות יצירת מפות סינופטיות והצבת אלמנטים ,רשיונות רלוונטים וכו' הפעלה והדרכה. </t>
  </si>
  <si>
    <t>אספקה והתקנה של שרת בתצורה "פיצה" עבור מערכת הקלטה של עד 50 מצלמות הכולל: 2 ספקי כוח בגיבוי חם, 2 דיסקים עבור מערכת הקלטה ב RAID 1, מערך אחסון שליף בגיבוי חם (Hot Swap) בתצורת RAID 5 עבור בסיס נתונים להקלטה של מצלמות עד 2 מגה פיקסל בתצורת VMD עבור מינימום 30 ימי הקלטה.</t>
  </si>
  <si>
    <t>milesotne</t>
  </si>
  <si>
    <t>כרטיס I/O IP למיילסטון 
 4 x Inputs and 4 x Outputs</t>
  </si>
  <si>
    <t xml:space="preserve">פרק ט' - אחרים להתקנה של מערכות טמ"ס </t>
  </si>
  <si>
    <t>טלדור  אלדור 
6005X2X3</t>
  </si>
  <si>
    <t>טלדור  אלדור 
6005X2X4</t>
  </si>
  <si>
    <t xml:space="preserve">כבילה
ושונות
כבילה
ושונות
כבילה
ושונות
</t>
  </si>
  <si>
    <t xml:space="preserve">כבל  RG-59 </t>
  </si>
  <si>
    <t>טלדור/אלדור
RG-179</t>
  </si>
  <si>
    <t>צינור מריכף צהוב, קוטר עד 20 מ"מ</t>
  </si>
  <si>
    <t>צינור מריכף צהוב, קוטר עד 25 מ"מ</t>
  </si>
  <si>
    <t>צינור מריכף צהוב, קוטר עד 32 מ"מ</t>
  </si>
  <si>
    <t xml:space="preserve"> צינור שרשורי PVC משוריין 40 מ"מ</t>
  </si>
  <si>
    <t xml:space="preserve"> צינור שרשורי PVC משוריין  32 מ"מ </t>
  </si>
  <si>
    <t xml:space="preserve"> צינור שרשורי PVC משוריין 25 מ"מ</t>
  </si>
  <si>
    <t>PG-23</t>
  </si>
  <si>
    <t>PG-29</t>
  </si>
  <si>
    <t>PG-36</t>
  </si>
  <si>
    <t xml:space="preserve">קידוח בטון </t>
  </si>
  <si>
    <t>טלדור
CAT 7</t>
  </si>
  <si>
    <t>בקר TCP/IP עד 4 קוראים עם כרטיס רשת וספק גריל עם בידוד כפול כולל מארז</t>
  </si>
  <si>
    <t>בקר TCP/IP עד 8 קוראים עם כרטיס רשת וספק גריל עם בידוד כפול כולל מארז</t>
  </si>
  <si>
    <t>ספק גריל עם בידוד כפול (ללא מארז)</t>
  </si>
  <si>
    <t xml:space="preserve">ארון ציוד למערכות INDOOR </t>
  </si>
  <si>
    <t xml:space="preserve">ארון ציוד למערכות OUTDOOR </t>
  </si>
  <si>
    <t>ספק כח + שנאי  3A ללא מארז מיגון</t>
  </si>
  <si>
    <t>6.25.</t>
  </si>
  <si>
    <t>6.26.</t>
  </si>
  <si>
    <t>6.2. + 6.6. + 6.7. + 6.8. + 6.9 +  6.11.</t>
  </si>
  <si>
    <t>6.44.</t>
  </si>
  <si>
    <t>6.38 + 6.42</t>
  </si>
  <si>
    <t>6.38 + 6.43</t>
  </si>
  <si>
    <t>6.31.</t>
  </si>
  <si>
    <t>לחצן פטריה (מצוקה / פתיחה)</t>
  </si>
  <si>
    <t>6.30.</t>
  </si>
  <si>
    <t>7.13.</t>
  </si>
  <si>
    <t>6.19.</t>
  </si>
  <si>
    <t>6.18.</t>
  </si>
  <si>
    <t>6.23.</t>
  </si>
  <si>
    <t>גלאי 2 טכנולוגיות+אנטי מסק 15 מ' Grade 3 עם 
חיבור BUS</t>
  </si>
  <si>
    <t>גלאי 2 טכנולוגיות+אנטי מסק 25 מ' Grade 3 עם 
חיבור BUS</t>
  </si>
  <si>
    <t>סעיפים רלוונטיים בחלק ב'- 
המפרט הטכני</t>
  </si>
  <si>
    <t>גלאי תקרתי 2 טכנולוגיות PIR Grade 3</t>
  </si>
  <si>
    <t>6.24.</t>
  </si>
  <si>
    <t>גלאי חיצוני 2 טכנ'+אנטי מסק לטווח 12 מ'</t>
  </si>
  <si>
    <t>6.21.</t>
  </si>
  <si>
    <t>6.20.</t>
  </si>
  <si>
    <t>6.17.</t>
  </si>
  <si>
    <t>6.12.</t>
  </si>
  <si>
    <t>6.15. + 6.16.</t>
  </si>
  <si>
    <t>מגנט רצפתי תעשייתי כולל צינור שרשורי</t>
  </si>
  <si>
    <t>Av-Gad</t>
  </si>
  <si>
    <t>6.33. + 6.34.</t>
  </si>
  <si>
    <t>Optex</t>
  </si>
  <si>
    <t>6.27.</t>
  </si>
  <si>
    <t>גלאי אקטיבי עד 200 מטר 4 ערוצים תדר משתנה</t>
  </si>
  <si>
    <t>6.28.</t>
  </si>
  <si>
    <t>גלאי אקטיבי "סורג" 30/60 מטר, 4 קרניים, 105 ס"מ</t>
  </si>
  <si>
    <t>6.29.</t>
  </si>
  <si>
    <t>Pima</t>
  </si>
  <si>
    <t>6.40.</t>
  </si>
  <si>
    <t>6.39.</t>
  </si>
  <si>
    <t>6.36.</t>
  </si>
  <si>
    <t>6.37.</t>
  </si>
  <si>
    <t>6.38.</t>
  </si>
  <si>
    <t>6.45.</t>
  </si>
  <si>
    <t>KP\ATS 100</t>
  </si>
  <si>
    <t>6.46.</t>
  </si>
  <si>
    <t>6.47.</t>
  </si>
  <si>
    <t>7.12.</t>
  </si>
  <si>
    <t>6.22.</t>
  </si>
  <si>
    <t>7.2.</t>
  </si>
  <si>
    <t>7.1.</t>
  </si>
  <si>
    <t>7.3.</t>
  </si>
  <si>
    <t>7.10.</t>
  </si>
  <si>
    <t>7.8.</t>
  </si>
  <si>
    <t>7.9.</t>
  </si>
  <si>
    <t>7.11.</t>
  </si>
  <si>
    <t>7.14.</t>
  </si>
  <si>
    <t>7.5.+7.6.</t>
  </si>
  <si>
    <t>Polar</t>
  </si>
  <si>
    <t>7.15.</t>
  </si>
  <si>
    <t>7.16.</t>
  </si>
  <si>
    <t>7.18.</t>
  </si>
  <si>
    <t>7.17.</t>
  </si>
  <si>
    <t xml:space="preserve">בקרות 
כניסה
בקרות 
כניסה
בקרות 
כניסה
בקרות 
כניסה
</t>
  </si>
  <si>
    <t xml:space="preserve">מיגון
מיגון
מיגון
מיגון
מיגון
מיגון
מיגון
מיגון
מיגון
מיגון
מיגון
</t>
  </si>
  <si>
    <t>10.1.</t>
  </si>
  <si>
    <t>סט ממירים אופטיים MM/SM ל-2 ערוצי וידאו אנלוגי כולל RS-485 ל-PTZ, כולל ספק כוח</t>
  </si>
  <si>
    <t>11.2.</t>
  </si>
  <si>
    <t>11.3.</t>
  </si>
  <si>
    <t>11.4.</t>
  </si>
  <si>
    <t>12.3.</t>
  </si>
  <si>
    <t>12.4.</t>
  </si>
  <si>
    <t>קופסת CI3, מכסה שקוף 250X175X150</t>
  </si>
  <si>
    <t>קופסת CI4, מכסה שקוף 250X350X150</t>
  </si>
  <si>
    <t>13.1.</t>
  </si>
  <si>
    <t>13.2.</t>
  </si>
  <si>
    <t>13.3.</t>
  </si>
  <si>
    <t>13.4.</t>
  </si>
  <si>
    <t>13.4.+13.5.</t>
  </si>
  <si>
    <t>13.6.</t>
  </si>
  <si>
    <t>צינור PVC תת קרקעי בקוטר 50 מ"מ</t>
  </si>
  <si>
    <t>צינור PVC תת קרקעי בקוטר 75 מ"מ</t>
  </si>
  <si>
    <t>13.7.</t>
  </si>
  <si>
    <t>13.8.</t>
  </si>
  <si>
    <t>צינור PVC תת קרקעי בקוטר 100 מ"מ</t>
  </si>
  <si>
    <t>13.9.</t>
  </si>
  <si>
    <t>13.10.</t>
  </si>
  <si>
    <t>13.11.</t>
  </si>
  <si>
    <t>14.1.</t>
  </si>
  <si>
    <t>קורא קרבה קטן</t>
  </si>
  <si>
    <t>כבל RG 179 משולב מתח HQ סיכוך 95% נחושת .</t>
  </si>
  <si>
    <t>כבל CAT 7 : 
כבל תקשורת 8 גידים, AWG 23 בסיכוך מיילר נפרד לכל זוג. הכבל ישא תו תקן מטעם מעבדה מוסמכת המעיד על עמידת הכבל בדרישות תקן CAT-7, STP מסדרת כבלי GIGA ומותאם לעבודה בקצב MHz 600. מעטה הכבל יהיה מסוג HFFR.</t>
  </si>
  <si>
    <t>הוספת רישיון לתחנת עבודה בודדת לתוכנת השו"ב, כולל התקנה, הגדרות והרשאות לחתנת העבודה.</t>
  </si>
  <si>
    <t>2.2.</t>
  </si>
  <si>
    <t>2.3.</t>
  </si>
  <si>
    <t>משמעות</t>
  </si>
  <si>
    <t>סה"כ הצעת הקבלן למכרז כולל מע"מ ולאחר אחוז הנחה:</t>
  </si>
  <si>
    <r>
      <rPr>
        <b/>
        <sz val="36"/>
        <color theme="0"/>
        <rFont val="Arial"/>
        <family val="2"/>
      </rPr>
      <t>כתב כמויות והגשת הצעות מחיר</t>
    </r>
    <r>
      <rPr>
        <b/>
        <sz val="48"/>
        <color theme="0"/>
        <rFont val="Arial"/>
        <family val="2"/>
      </rPr>
      <t xml:space="preserve">
</t>
    </r>
    <r>
      <rPr>
        <b/>
        <sz val="72"/>
        <color theme="0"/>
        <rFont val="Arial"/>
        <family val="2"/>
      </rPr>
      <t>למכרז מערכות מיגון ביטחון מתח נמוך</t>
    </r>
    <r>
      <rPr>
        <b/>
        <sz val="48"/>
        <color theme="0"/>
        <rFont val="Arial"/>
        <family val="2"/>
      </rPr>
      <t xml:space="preserve">
מכרז מספר 21898002 
</t>
    </r>
    <r>
      <rPr>
        <b/>
        <sz val="36"/>
        <color theme="0"/>
        <rFont val="Arial"/>
        <family val="2"/>
      </rPr>
      <t xml:space="preserve">2018
</t>
    </r>
  </si>
  <si>
    <t>מערכת מיגון פיסית-מיכנית למחשב נישא, מיוצרת מפח מגולוון צבוע בצבע אלקטרוסטטי שחור עם מנעול 8 
פינים מפלדת אל קדח, כולל ציפוי גומי פנימי עם לחיצת אלומיניום מידות – 420 על 95 על 35 (מ"מ).</t>
  </si>
  <si>
    <t>מערכת מיגון פיסית-מיכנית למטמרי מכשיר אולטראסאונד, מיוצרת מפח מגולוון צבוע בצבע אלקטרוסטטי שחור עם מנעול 8 פינים מפלדת אל קדח.
מידות – 40 על 40 על 120 (מ"מ)</t>
  </si>
  <si>
    <t>אהרוני טכנולוגיות בע"מ
(ספק)</t>
  </si>
  <si>
    <t xml:space="preserve">Milestone
Xprotect Professional PLUS  </t>
  </si>
  <si>
    <t>כתובת החברה</t>
  </si>
  <si>
    <t>שם החברה</t>
  </si>
  <si>
    <t>שם נציג החברה</t>
  </si>
  <si>
    <t>חתימה</t>
  </si>
  <si>
    <t>חותמת החברה</t>
  </si>
  <si>
    <t>תאריך</t>
  </si>
  <si>
    <r>
      <rPr>
        <b/>
        <u/>
        <sz val="18"/>
        <rFont val="Arial"/>
        <family val="2"/>
      </rPr>
      <t>המחירים אינם כוללים מע"מ.</t>
    </r>
    <r>
      <rPr>
        <b/>
        <sz val="18"/>
        <rFont val="Arial"/>
        <family val="2"/>
      </rPr>
      <t xml:space="preserve">
כלל הכמויות המצוינות הינן  בהתבסס על שנת 2017 והערכת התקנות בשנת 2018 ומהוות אומדן </t>
    </r>
    <r>
      <rPr>
        <b/>
        <u/>
        <sz val="20"/>
        <rFont val="Arial"/>
        <family val="2"/>
      </rPr>
      <t>שנתי</t>
    </r>
    <r>
      <rPr>
        <b/>
        <sz val="18"/>
        <rFont val="Arial"/>
        <family val="2"/>
      </rPr>
      <t xml:space="preserve"> בלבד.
אין בכתוב התחייבות כלשהי מטעם המרכז הרפואי.
</t>
    </r>
    <r>
      <rPr>
        <b/>
        <sz val="18"/>
        <color theme="8" tint="-0.499984740745262"/>
        <rFont val="Arial"/>
        <family val="2"/>
      </rPr>
      <t xml:space="preserve">יש למלא את הפרטים הנדרשים מטה, כולל חתימה.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</si>
</sst>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 &quot;₪&quot;\ * #,##0.00_ ;_ &quot;₪&quot;\ * \-#,##0.00_ ;_ &quot;₪&quot;\ * &quot;-&quot;??_ ;_ @_ "/>
    <numFmt numFmtId="164" formatCode="&quot;₪&quot;\ #,##0.00"/>
  </numFmts>
  <fonts count="42" x14ac:knownFonts="1">
    <font>
      <sz val="11"/>
      <color theme="1"/>
      <name val="Arial"/>
      <family val="2"/>
      <charset val="177"/>
      <scheme val="minor"/>
    </font>
    <font>
      <b/>
      <sz val="20"/>
      <name val="Arial"/>
      <family val="2"/>
    </font>
    <font>
      <b/>
      <sz val="14"/>
      <name val="Arial"/>
      <family val="2"/>
    </font>
    <font>
      <b/>
      <sz val="14"/>
      <color indexed="8"/>
      <name val="Arial"/>
      <family val="2"/>
    </font>
    <font>
      <sz val="14"/>
      <name val="Arial"/>
      <family val="2"/>
    </font>
    <font>
      <b/>
      <sz val="14"/>
      <color indexed="12"/>
      <name val="Arial"/>
      <family val="2"/>
    </font>
    <font>
      <sz val="14"/>
      <name val="Calibri"/>
      <family val="2"/>
    </font>
    <font>
      <b/>
      <sz val="12"/>
      <name val="Arial"/>
      <family val="2"/>
    </font>
    <font>
      <sz val="12"/>
      <name val="Arial"/>
      <family val="2"/>
    </font>
    <font>
      <b/>
      <sz val="20"/>
      <color theme="1"/>
      <name val="Arial"/>
      <family val="2"/>
      <scheme val="minor"/>
    </font>
    <font>
      <b/>
      <sz val="12"/>
      <color indexed="8"/>
      <name val="Arial"/>
      <family val="2"/>
    </font>
    <font>
      <b/>
      <sz val="14"/>
      <color rgb="FFFF0000"/>
      <name val="Arial"/>
      <family val="2"/>
    </font>
    <font>
      <b/>
      <sz val="18"/>
      <name val="Arial"/>
      <family val="2"/>
    </font>
    <font>
      <b/>
      <sz val="36"/>
      <color theme="1"/>
      <name val="Arial"/>
      <family val="2"/>
      <scheme val="minor"/>
    </font>
    <font>
      <b/>
      <sz val="38"/>
      <color theme="1"/>
      <name val="Arial"/>
      <family val="2"/>
      <scheme val="minor"/>
    </font>
    <font>
      <sz val="11"/>
      <color theme="1"/>
      <name val="Arial"/>
      <family val="2"/>
      <charset val="177"/>
      <scheme val="minor"/>
    </font>
    <font>
      <b/>
      <sz val="11"/>
      <color rgb="FFC00000"/>
      <name val="Arial"/>
      <family val="2"/>
      <scheme val="minor"/>
    </font>
    <font>
      <b/>
      <sz val="11"/>
      <color theme="9" tint="-0.249977111117893"/>
      <name val="Arial"/>
      <family val="2"/>
      <scheme val="minor"/>
    </font>
    <font>
      <sz val="10"/>
      <name val="Arial"/>
      <family val="2"/>
    </font>
    <font>
      <b/>
      <sz val="12"/>
      <color theme="1"/>
      <name val="Arial"/>
      <family val="2"/>
      <scheme val="minor"/>
    </font>
    <font>
      <sz val="14"/>
      <color theme="1"/>
      <name val="Arial"/>
      <family val="2"/>
      <charset val="177"/>
      <scheme val="minor"/>
    </font>
    <font>
      <b/>
      <sz val="14"/>
      <color theme="1"/>
      <name val="Arial"/>
      <family val="2"/>
      <charset val="177"/>
      <scheme val="minor"/>
    </font>
    <font>
      <sz val="14"/>
      <name val="Arial"/>
      <family val="2"/>
      <charset val="177"/>
    </font>
    <font>
      <b/>
      <sz val="14"/>
      <color theme="1"/>
      <name val="Arial"/>
      <family val="2"/>
      <scheme val="minor"/>
    </font>
    <font>
      <b/>
      <sz val="14"/>
      <color theme="9" tint="-0.249977111117893"/>
      <name val="Arial"/>
      <family val="2"/>
      <scheme val="minor"/>
    </font>
    <font>
      <b/>
      <sz val="36"/>
      <name val="Arial"/>
      <family val="2"/>
    </font>
    <font>
      <b/>
      <sz val="48"/>
      <name val="Arial"/>
      <family val="2"/>
    </font>
    <font>
      <b/>
      <u/>
      <sz val="18"/>
      <name val="Arial"/>
      <family val="2"/>
    </font>
    <font>
      <sz val="14"/>
      <color theme="1"/>
      <name val="Arial"/>
      <family val="2"/>
      <scheme val="minor"/>
    </font>
    <font>
      <sz val="14"/>
      <color theme="1"/>
      <name val="Calibri"/>
      <family val="2"/>
    </font>
    <font>
      <b/>
      <u/>
      <sz val="20"/>
      <name val="Arial"/>
      <family val="2"/>
    </font>
    <font>
      <b/>
      <sz val="11"/>
      <name val="Arial"/>
      <family val="2"/>
      <scheme val="minor"/>
    </font>
    <font>
      <sz val="11"/>
      <name val="Arial"/>
      <family val="2"/>
      <scheme val="minor"/>
    </font>
    <font>
      <b/>
      <sz val="16"/>
      <name val="Arial"/>
      <family val="2"/>
    </font>
    <font>
      <b/>
      <sz val="18"/>
      <color indexed="8"/>
      <name val="Arial"/>
      <family val="2"/>
    </font>
    <font>
      <b/>
      <sz val="20"/>
      <color indexed="8"/>
      <name val="Arial"/>
      <family val="2"/>
    </font>
    <font>
      <b/>
      <sz val="48"/>
      <color theme="0"/>
      <name val="Arial"/>
      <family val="2"/>
    </font>
    <font>
      <b/>
      <sz val="36"/>
      <color theme="0"/>
      <name val="Arial"/>
      <family val="2"/>
    </font>
    <font>
      <b/>
      <sz val="72"/>
      <color theme="0"/>
      <name val="Arial"/>
      <family val="2"/>
    </font>
    <font>
      <b/>
      <u/>
      <sz val="22"/>
      <name val="Arial"/>
      <family val="2"/>
    </font>
    <font>
      <b/>
      <u/>
      <sz val="24"/>
      <name val="Arial"/>
      <family val="2"/>
    </font>
    <font>
      <b/>
      <sz val="18"/>
      <color theme="8" tint="-0.499984740745262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5" tint="0.79998168889431442"/>
        <bgColor indexed="64"/>
      </patternFill>
    </fill>
  </fills>
  <borders count="2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</borders>
  <cellStyleXfs count="3">
    <xf numFmtId="0" fontId="0" fillId="0" borderId="0"/>
    <xf numFmtId="44" fontId="15" fillId="0" borderId="0" applyFont="0" applyFill="0" applyBorder="0" applyAlignment="0" applyProtection="0"/>
    <xf numFmtId="0" fontId="18" fillId="0" borderId="0"/>
  </cellStyleXfs>
  <cellXfs count="203">
    <xf numFmtId="0" fontId="0" fillId="0" borderId="0" xfId="0"/>
    <xf numFmtId="0" fontId="2" fillId="2" borderId="3" xfId="0" applyFont="1" applyFill="1" applyBorder="1" applyAlignment="1">
      <alignment horizontal="center" vertical="center" wrapText="1" readingOrder="2"/>
    </xf>
    <xf numFmtId="0" fontId="3" fillId="2" borderId="4" xfId="0" applyFont="1" applyFill="1" applyBorder="1" applyAlignment="1">
      <alignment horizontal="center" vertical="center" wrapText="1" readingOrder="2"/>
    </xf>
    <xf numFmtId="3" fontId="3" fillId="2" borderId="3" xfId="0" applyNumberFormat="1" applyFont="1" applyFill="1" applyBorder="1" applyAlignment="1">
      <alignment horizontal="center" vertical="center" wrapText="1" readingOrder="2"/>
    </xf>
    <xf numFmtId="49" fontId="4" fillId="0" borderId="5" xfId="0" applyNumberFormat="1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vertical="center" wrapText="1"/>
    </xf>
    <xf numFmtId="0" fontId="5" fillId="0" borderId="3" xfId="0" applyNumberFormat="1" applyFont="1" applyFill="1" applyBorder="1" applyAlignment="1">
      <alignment horizontal="center" vertical="center" wrapText="1" readingOrder="2"/>
    </xf>
    <xf numFmtId="0" fontId="4" fillId="0" borderId="3" xfId="0" applyFont="1" applyFill="1" applyBorder="1" applyAlignment="1">
      <alignment horizontal="center" vertical="center" wrapText="1"/>
    </xf>
    <xf numFmtId="3" fontId="5" fillId="0" borderId="3" xfId="0" applyNumberFormat="1" applyFont="1" applyFill="1" applyBorder="1" applyAlignment="1">
      <alignment horizontal="center" vertical="center" wrapText="1" readingOrder="2"/>
    </xf>
    <xf numFmtId="0" fontId="4" fillId="0" borderId="3" xfId="0" applyFont="1" applyBorder="1" applyAlignment="1">
      <alignment horizontal="center" vertical="center" wrapText="1"/>
    </xf>
    <xf numFmtId="3" fontId="5" fillId="0" borderId="5" xfId="0" applyNumberFormat="1" applyFont="1" applyFill="1" applyBorder="1" applyAlignment="1">
      <alignment horizontal="center" vertical="center" wrapText="1" readingOrder="2"/>
    </xf>
    <xf numFmtId="0" fontId="4" fillId="0" borderId="5" xfId="0" applyFont="1" applyFill="1" applyBorder="1" applyAlignment="1">
      <alignment horizontal="right" vertical="center" wrapText="1" readingOrder="2"/>
    </xf>
    <xf numFmtId="0" fontId="8" fillId="0" borderId="3" xfId="0" applyNumberFormat="1" applyFont="1" applyFill="1" applyBorder="1" applyAlignment="1">
      <alignment horizontal="center" vertical="center" wrapText="1" readingOrder="2"/>
    </xf>
    <xf numFmtId="0" fontId="0" fillId="0" borderId="0" xfId="0" applyFill="1"/>
    <xf numFmtId="164" fontId="4" fillId="0" borderId="3" xfId="0" applyNumberFormat="1" applyFont="1" applyFill="1" applyBorder="1" applyAlignment="1">
      <alignment horizontal="center" vertical="center" wrapText="1"/>
    </xf>
    <xf numFmtId="0" fontId="4" fillId="0" borderId="3" xfId="0" applyNumberFormat="1" applyFont="1" applyFill="1" applyBorder="1" applyAlignment="1">
      <alignment horizontal="center" vertical="center" wrapText="1" readingOrder="2"/>
    </xf>
    <xf numFmtId="9" fontId="4" fillId="0" borderId="3" xfId="0" applyNumberFormat="1" applyFont="1" applyFill="1" applyBorder="1" applyAlignment="1">
      <alignment horizontal="center" vertical="center" wrapText="1" readingOrder="2"/>
    </xf>
    <xf numFmtId="164" fontId="4" fillId="0" borderId="1" xfId="0" applyNumberFormat="1" applyFont="1" applyFill="1" applyBorder="1" applyAlignment="1">
      <alignment horizontal="center" vertical="center" wrapText="1"/>
    </xf>
    <xf numFmtId="0" fontId="16" fillId="0" borderId="0" xfId="0" applyFont="1" applyAlignment="1">
      <alignment horizontal="center" vertical="center"/>
    </xf>
    <xf numFmtId="0" fontId="16" fillId="0" borderId="0" xfId="0" applyFont="1" applyFill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7" fillId="0" borderId="0" xfId="0" applyFont="1" applyFill="1" applyAlignment="1">
      <alignment horizontal="center" vertical="center"/>
    </xf>
    <xf numFmtId="0" fontId="16" fillId="0" borderId="3" xfId="0" applyFont="1" applyBorder="1" applyAlignment="1">
      <alignment horizontal="center" vertical="center"/>
    </xf>
    <xf numFmtId="0" fontId="17" fillId="0" borderId="3" xfId="0" applyFont="1" applyBorder="1" applyAlignment="1">
      <alignment horizontal="center" vertical="center"/>
    </xf>
    <xf numFmtId="164" fontId="2" fillId="0" borderId="14" xfId="1" applyNumberFormat="1" applyFont="1" applyFill="1" applyBorder="1" applyAlignment="1">
      <alignment horizontal="center" vertical="center"/>
    </xf>
    <xf numFmtId="0" fontId="22" fillId="0" borderId="15" xfId="2" applyNumberFormat="1" applyFont="1" applyFill="1" applyBorder="1" applyAlignment="1">
      <alignment horizontal="center" vertical="center" wrapText="1" readingOrder="2"/>
    </xf>
    <xf numFmtId="0" fontId="24" fillId="0" borderId="3" xfId="0" applyFont="1" applyBorder="1" applyAlignment="1">
      <alignment horizontal="center" vertical="center"/>
    </xf>
    <xf numFmtId="0" fontId="0" fillId="0" borderId="3" xfId="0" applyBorder="1" applyProtection="1">
      <protection locked="0"/>
    </xf>
    <xf numFmtId="3" fontId="11" fillId="0" borderId="3" xfId="0" applyNumberFormat="1" applyFont="1" applyFill="1" applyBorder="1" applyAlignment="1">
      <alignment horizontal="center" vertical="center" wrapText="1" readingOrder="2"/>
    </xf>
    <xf numFmtId="164" fontId="0" fillId="0" borderId="0" xfId="1" applyNumberFormat="1" applyFont="1" applyAlignment="1"/>
    <xf numFmtId="0" fontId="0" fillId="0" borderId="14" xfId="0" applyFill="1" applyBorder="1"/>
    <xf numFmtId="0" fontId="4" fillId="0" borderId="6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vertical="center" wrapText="1"/>
    </xf>
    <xf numFmtId="164" fontId="4" fillId="0" borderId="2" xfId="0" applyNumberFormat="1" applyFont="1" applyFill="1" applyBorder="1" applyAlignment="1">
      <alignment horizontal="center" vertical="center" wrapText="1"/>
    </xf>
    <xf numFmtId="0" fontId="20" fillId="0" borderId="17" xfId="0" applyFont="1" applyBorder="1" applyAlignment="1">
      <alignment horizontal="center" vertical="center"/>
    </xf>
    <xf numFmtId="0" fontId="22" fillId="5" borderId="3" xfId="0" applyFont="1" applyFill="1" applyBorder="1" applyAlignment="1">
      <alignment horizontal="center" vertical="center" wrapText="1"/>
    </xf>
    <xf numFmtId="0" fontId="20" fillId="0" borderId="3" xfId="0" applyFont="1" applyBorder="1" applyAlignment="1">
      <alignment horizontal="center" vertical="center"/>
    </xf>
    <xf numFmtId="0" fontId="22" fillId="0" borderId="3" xfId="0" applyFont="1" applyBorder="1" applyAlignment="1">
      <alignment horizontal="center" vertical="center" wrapText="1"/>
    </xf>
    <xf numFmtId="0" fontId="22" fillId="0" borderId="3" xfId="0" applyFont="1" applyFill="1" applyBorder="1" applyAlignment="1">
      <alignment vertical="center" wrapText="1"/>
    </xf>
    <xf numFmtId="0" fontId="22" fillId="0" borderId="3" xfId="0" applyNumberFormat="1" applyFont="1" applyFill="1" applyBorder="1" applyAlignment="1">
      <alignment horizontal="center" vertical="center" wrapText="1" readingOrder="2"/>
    </xf>
    <xf numFmtId="0" fontId="22" fillId="0" borderId="15" xfId="0" applyFont="1" applyFill="1" applyBorder="1" applyAlignment="1">
      <alignment horizontal="right" vertical="center" wrapText="1"/>
    </xf>
    <xf numFmtId="0" fontId="31" fillId="7" borderId="3" xfId="0" applyFont="1" applyFill="1" applyBorder="1" applyAlignment="1">
      <alignment horizontal="center" vertical="center"/>
    </xf>
    <xf numFmtId="0" fontId="21" fillId="7" borderId="3" xfId="0" applyFont="1" applyFill="1" applyBorder="1" applyAlignment="1">
      <alignment horizontal="center" vertical="center"/>
    </xf>
    <xf numFmtId="49" fontId="8" fillId="0" borderId="5" xfId="0" applyNumberFormat="1" applyFont="1" applyFill="1" applyBorder="1" applyAlignment="1">
      <alignment horizontal="center" vertical="center" wrapText="1"/>
    </xf>
    <xf numFmtId="0" fontId="2" fillId="8" borderId="4" xfId="0" applyNumberFormat="1" applyFont="1" applyFill="1" applyBorder="1" applyAlignment="1">
      <alignment horizontal="center" vertical="center" wrapText="1" readingOrder="2"/>
    </xf>
    <xf numFmtId="0" fontId="4" fillId="8" borderId="4" xfId="0" applyFont="1" applyFill="1" applyBorder="1" applyAlignment="1">
      <alignment horizontal="center" vertical="center" wrapText="1"/>
    </xf>
    <xf numFmtId="3" fontId="2" fillId="8" borderId="3" xfId="0" applyNumberFormat="1" applyFont="1" applyFill="1" applyBorder="1" applyAlignment="1">
      <alignment horizontal="center" vertical="center" wrapText="1" readingOrder="2"/>
    </xf>
    <xf numFmtId="0" fontId="4" fillId="8" borderId="3" xfId="0" applyFont="1" applyFill="1" applyBorder="1" applyAlignment="1">
      <alignment horizontal="center" vertical="center" wrapText="1"/>
    </xf>
    <xf numFmtId="0" fontId="4" fillId="8" borderId="4" xfId="0" applyFont="1" applyFill="1" applyBorder="1" applyAlignment="1">
      <alignment vertical="center" wrapText="1"/>
    </xf>
    <xf numFmtId="164" fontId="2" fillId="8" borderId="4" xfId="1" applyNumberFormat="1" applyFont="1" applyFill="1" applyBorder="1" applyAlignment="1">
      <alignment horizontal="center" vertical="center" wrapText="1"/>
    </xf>
    <xf numFmtId="164" fontId="4" fillId="8" borderId="4" xfId="0" applyNumberFormat="1" applyFont="1" applyFill="1" applyBorder="1" applyAlignment="1">
      <alignment horizontal="center" vertical="center" wrapText="1"/>
    </xf>
    <xf numFmtId="0" fontId="10" fillId="2" borderId="3" xfId="0" applyFont="1" applyFill="1" applyBorder="1" applyAlignment="1">
      <alignment vertical="center" wrapText="1"/>
    </xf>
    <xf numFmtId="0" fontId="4" fillId="0" borderId="3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0" xfId="0" applyFont="1" applyFill="1" applyBorder="1" applyAlignment="1">
      <alignment vertical="center" wrapText="1" readingOrder="2"/>
    </xf>
    <xf numFmtId="0" fontId="4" fillId="0" borderId="0" xfId="0" applyNumberFormat="1" applyFont="1" applyFill="1" applyBorder="1" applyAlignment="1">
      <alignment vertical="center" wrapText="1" readingOrder="2"/>
    </xf>
    <xf numFmtId="0" fontId="5" fillId="0" borderId="4" xfId="0" applyNumberFormat="1" applyFont="1" applyFill="1" applyBorder="1" applyAlignment="1">
      <alignment horizontal="center" vertical="center" wrapText="1" readingOrder="2"/>
    </xf>
    <xf numFmtId="0" fontId="21" fillId="0" borderId="24" xfId="0" applyFont="1" applyBorder="1" applyAlignment="1">
      <alignment horizontal="center" vertical="center" wrapText="1"/>
    </xf>
    <xf numFmtId="0" fontId="20" fillId="0" borderId="24" xfId="0" applyFont="1" applyBorder="1" applyAlignment="1">
      <alignment horizontal="center" vertical="center" wrapText="1"/>
    </xf>
    <xf numFmtId="0" fontId="20" fillId="0" borderId="25" xfId="0" applyFont="1" applyBorder="1" applyAlignment="1">
      <alignment horizontal="center" vertical="top" wrapText="1"/>
    </xf>
    <xf numFmtId="0" fontId="4" fillId="0" borderId="11" xfId="0" applyFont="1" applyFill="1" applyBorder="1" applyAlignment="1">
      <alignment horizontal="right" vertical="center" wrapText="1" readingOrder="2"/>
    </xf>
    <xf numFmtId="0" fontId="20" fillId="0" borderId="25" xfId="0" applyFont="1" applyFill="1" applyBorder="1" applyAlignment="1">
      <alignment horizontal="center" vertical="top" wrapText="1"/>
    </xf>
    <xf numFmtId="0" fontId="22" fillId="0" borderId="25" xfId="0" applyFont="1" applyBorder="1" applyAlignment="1">
      <alignment horizontal="center" vertical="center" wrapText="1" readingOrder="2"/>
    </xf>
    <xf numFmtId="0" fontId="22" fillId="0" borderId="25" xfId="0" applyFont="1" applyBorder="1" applyAlignment="1">
      <alignment horizontal="center" vertical="center" wrapText="1"/>
    </xf>
    <xf numFmtId="0" fontId="20" fillId="0" borderId="3" xfId="0" applyFont="1" applyBorder="1" applyAlignment="1">
      <alignment horizontal="center" vertical="top" wrapText="1"/>
    </xf>
    <xf numFmtId="0" fontId="4" fillId="0" borderId="3" xfId="0" applyFont="1" applyFill="1" applyBorder="1" applyAlignment="1">
      <alignment vertical="center" wrapText="1"/>
    </xf>
    <xf numFmtId="0" fontId="22" fillId="0" borderId="3" xfId="0" applyFont="1" applyBorder="1" applyAlignment="1">
      <alignment horizontal="center" vertical="center" wrapText="1" readingOrder="2"/>
    </xf>
    <xf numFmtId="0" fontId="4" fillId="6" borderId="5" xfId="0" applyFont="1" applyFill="1" applyBorder="1" applyAlignment="1">
      <alignment horizontal="center" vertical="center" wrapText="1"/>
    </xf>
    <xf numFmtId="0" fontId="21" fillId="6" borderId="3" xfId="0" applyFont="1" applyFill="1" applyBorder="1" applyAlignment="1">
      <alignment horizontal="center" vertical="center"/>
    </xf>
    <xf numFmtId="0" fontId="21" fillId="6" borderId="3" xfId="0" applyFont="1" applyFill="1" applyBorder="1" applyAlignment="1">
      <alignment horizontal="center" vertical="center" wrapText="1"/>
    </xf>
    <xf numFmtId="0" fontId="4" fillId="6" borderId="3" xfId="0" applyFont="1" applyFill="1" applyBorder="1" applyAlignment="1">
      <alignment horizontal="center" vertical="center" wrapText="1"/>
    </xf>
    <xf numFmtId="3" fontId="5" fillId="6" borderId="3" xfId="0" applyNumberFormat="1" applyFont="1" applyFill="1" applyBorder="1" applyAlignment="1">
      <alignment horizontal="center" vertical="center" wrapText="1" readingOrder="2"/>
    </xf>
    <xf numFmtId="164" fontId="4" fillId="6" borderId="3" xfId="0" applyNumberFormat="1" applyFont="1" applyFill="1" applyBorder="1" applyAlignment="1" applyProtection="1">
      <alignment horizontal="center" vertical="center" wrapText="1"/>
      <protection locked="0"/>
    </xf>
    <xf numFmtId="164" fontId="4" fillId="6" borderId="1" xfId="0" applyNumberFormat="1" applyFont="1" applyFill="1" applyBorder="1" applyAlignment="1">
      <alignment horizontal="center" vertical="center" wrapText="1"/>
    </xf>
    <xf numFmtId="0" fontId="17" fillId="6" borderId="3" xfId="0" applyFont="1" applyFill="1" applyBorder="1" applyAlignment="1">
      <alignment horizontal="center" vertical="center"/>
    </xf>
    <xf numFmtId="0" fontId="16" fillId="6" borderId="3" xfId="0" applyFont="1" applyFill="1" applyBorder="1" applyAlignment="1">
      <alignment horizontal="center" vertical="center"/>
    </xf>
    <xf numFmtId="0" fontId="0" fillId="6" borderId="3" xfId="0" applyFill="1" applyBorder="1" applyProtection="1">
      <protection locked="0"/>
    </xf>
    <xf numFmtId="0" fontId="23" fillId="6" borderId="3" xfId="0" applyFont="1" applyFill="1" applyBorder="1" applyAlignment="1">
      <alignment horizontal="center" vertical="center"/>
    </xf>
    <xf numFmtId="0" fontId="5" fillId="6" borderId="4" xfId="0" applyNumberFormat="1" applyFont="1" applyFill="1" applyBorder="1" applyAlignment="1">
      <alignment horizontal="center" vertical="center" wrapText="1" readingOrder="2"/>
    </xf>
    <xf numFmtId="0" fontId="19" fillId="6" borderId="3" xfId="0" applyFont="1" applyFill="1" applyBorder="1" applyAlignment="1">
      <alignment horizontal="center" vertical="center"/>
    </xf>
    <xf numFmtId="0" fontId="19" fillId="6" borderId="24" xfId="0" applyFont="1" applyFill="1" applyBorder="1" applyAlignment="1">
      <alignment horizontal="center" vertical="center" wrapText="1"/>
    </xf>
    <xf numFmtId="0" fontId="19" fillId="6" borderId="25" xfId="0" applyFont="1" applyFill="1" applyBorder="1" applyAlignment="1">
      <alignment horizontal="center" vertical="center"/>
    </xf>
    <xf numFmtId="0" fontId="19" fillId="6" borderId="15" xfId="0" applyFont="1" applyFill="1" applyBorder="1" applyAlignment="1">
      <alignment horizontal="center" vertical="center" wrapText="1"/>
    </xf>
    <xf numFmtId="3" fontId="11" fillId="6" borderId="3" xfId="0" applyNumberFormat="1" applyFont="1" applyFill="1" applyBorder="1" applyAlignment="1">
      <alignment horizontal="center" vertical="center" wrapText="1" readingOrder="2"/>
    </xf>
    <xf numFmtId="0" fontId="19" fillId="6" borderId="17" xfId="0" applyFont="1" applyFill="1" applyBorder="1" applyAlignment="1">
      <alignment horizontal="center" vertical="center"/>
    </xf>
    <xf numFmtId="0" fontId="2" fillId="6" borderId="4" xfId="0" applyNumberFormat="1" applyFont="1" applyFill="1" applyBorder="1" applyAlignment="1">
      <alignment horizontal="center" vertical="center" wrapText="1" readingOrder="2"/>
    </xf>
    <xf numFmtId="0" fontId="4" fillId="6" borderId="4" xfId="0" applyFont="1" applyFill="1" applyBorder="1" applyAlignment="1">
      <alignment horizontal="center" vertical="center" wrapText="1"/>
    </xf>
    <xf numFmtId="3" fontId="2" fillId="6" borderId="3" xfId="0" applyNumberFormat="1" applyFont="1" applyFill="1" applyBorder="1" applyAlignment="1">
      <alignment horizontal="center" vertical="center" wrapText="1" readingOrder="2"/>
    </xf>
    <xf numFmtId="164" fontId="4" fillId="6" borderId="0" xfId="0" applyNumberFormat="1" applyFont="1" applyFill="1" applyBorder="1" applyAlignment="1">
      <alignment horizontal="center" vertical="center" wrapText="1"/>
    </xf>
    <xf numFmtId="164" fontId="4" fillId="6" borderId="3" xfId="0" applyNumberFormat="1" applyFont="1" applyFill="1" applyBorder="1" applyAlignment="1">
      <alignment horizontal="center" vertical="center" wrapText="1"/>
    </xf>
    <xf numFmtId="44" fontId="4" fillId="0" borderId="3" xfId="1" applyFont="1" applyFill="1" applyBorder="1" applyAlignment="1" applyProtection="1">
      <alignment horizontal="center" vertical="center" wrapText="1"/>
      <protection locked="0"/>
    </xf>
    <xf numFmtId="44" fontId="2" fillId="0" borderId="3" xfId="1" applyFont="1" applyFill="1" applyBorder="1" applyAlignment="1" applyProtection="1">
      <alignment horizontal="center" vertical="center" wrapText="1"/>
      <protection locked="0"/>
    </xf>
    <xf numFmtId="44" fontId="2" fillId="8" borderId="4" xfId="1" applyFont="1" applyFill="1" applyBorder="1" applyAlignment="1">
      <alignment horizontal="center" vertical="center" wrapText="1"/>
    </xf>
    <xf numFmtId="44" fontId="4" fillId="8" borderId="4" xfId="1" applyFont="1" applyFill="1" applyBorder="1" applyAlignment="1">
      <alignment horizontal="center" vertical="center" wrapText="1"/>
    </xf>
    <xf numFmtId="44" fontId="4" fillId="6" borderId="6" xfId="1" applyFont="1" applyFill="1" applyBorder="1" applyAlignment="1" applyProtection="1">
      <alignment horizontal="center" vertical="center" wrapText="1"/>
      <protection locked="0"/>
    </xf>
    <xf numFmtId="44" fontId="2" fillId="6" borderId="3" xfId="1" applyFont="1" applyFill="1" applyBorder="1" applyAlignment="1" applyProtection="1">
      <alignment horizontal="center" vertical="center" wrapText="1"/>
      <protection locked="0"/>
    </xf>
    <xf numFmtId="44" fontId="4" fillId="6" borderId="3" xfId="1" applyFont="1" applyFill="1" applyBorder="1" applyAlignment="1" applyProtection="1">
      <alignment horizontal="center" vertical="center" wrapText="1"/>
      <protection locked="0"/>
    </xf>
    <xf numFmtId="44" fontId="2" fillId="0" borderId="3" xfId="1" applyFont="1" applyFill="1" applyBorder="1" applyAlignment="1" applyProtection="1">
      <alignment vertical="center" wrapText="1"/>
      <protection locked="0"/>
    </xf>
    <xf numFmtId="44" fontId="2" fillId="0" borderId="4" xfId="1" applyFont="1" applyFill="1" applyBorder="1" applyAlignment="1" applyProtection="1">
      <alignment vertical="center" wrapText="1"/>
      <protection locked="0"/>
    </xf>
    <xf numFmtId="164" fontId="2" fillId="8" borderId="4" xfId="0" applyNumberFormat="1" applyFont="1" applyFill="1" applyBorder="1" applyAlignment="1">
      <alignment horizontal="center" vertical="center" wrapText="1"/>
    </xf>
    <xf numFmtId="0" fontId="32" fillId="7" borderId="3" xfId="0" applyFont="1" applyFill="1" applyBorder="1" applyProtection="1"/>
    <xf numFmtId="0" fontId="0" fillId="0" borderId="3" xfId="0" applyBorder="1" applyProtection="1"/>
    <xf numFmtId="164" fontId="4" fillId="0" borderId="3" xfId="0" applyNumberFormat="1" applyFont="1" applyFill="1" applyBorder="1" applyAlignment="1" applyProtection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2" fillId="8" borderId="3" xfId="0" applyFont="1" applyFill="1" applyBorder="1" applyAlignment="1">
      <alignment horizontal="center" vertical="center" wrapText="1"/>
    </xf>
    <xf numFmtId="0" fontId="2" fillId="6" borderId="5" xfId="0" applyFont="1" applyFill="1" applyBorder="1" applyAlignment="1">
      <alignment horizontal="center" vertical="center" wrapText="1"/>
    </xf>
    <xf numFmtId="0" fontId="33" fillId="0" borderId="5" xfId="0" applyFont="1" applyFill="1" applyBorder="1" applyAlignment="1">
      <alignment horizontal="center" vertical="center" wrapText="1"/>
    </xf>
    <xf numFmtId="0" fontId="20" fillId="0" borderId="25" xfId="0" applyFont="1" applyBorder="1" applyAlignment="1">
      <alignment horizontal="center" vertical="center" wrapText="1"/>
    </xf>
    <xf numFmtId="0" fontId="33" fillId="6" borderId="5" xfId="0" applyFont="1" applyFill="1" applyBorder="1" applyAlignment="1">
      <alignment horizontal="center" vertical="center" wrapText="1"/>
    </xf>
    <xf numFmtId="0" fontId="33" fillId="8" borderId="3" xfId="0" applyFont="1" applyFill="1" applyBorder="1" applyAlignment="1">
      <alignment horizontal="center" vertical="center" wrapText="1"/>
    </xf>
    <xf numFmtId="0" fontId="12" fillId="2" borderId="13" xfId="0" applyFont="1" applyFill="1" applyBorder="1" applyAlignment="1">
      <alignment horizontal="center" vertical="center" wrapText="1" readingOrder="2"/>
    </xf>
    <xf numFmtId="0" fontId="12" fillId="2" borderId="1" xfId="0" applyFont="1" applyFill="1" applyBorder="1" applyAlignment="1">
      <alignment horizontal="center" vertical="center" wrapText="1" readingOrder="2"/>
    </xf>
    <xf numFmtId="0" fontId="40" fillId="11" borderId="0" xfId="0" applyFont="1" applyFill="1" applyBorder="1" applyAlignment="1">
      <alignment horizontal="left" vertical="center" wrapText="1" readingOrder="2"/>
    </xf>
    <xf numFmtId="0" fontId="40" fillId="0" borderId="0" xfId="0" applyFont="1" applyFill="1" applyBorder="1" applyAlignment="1">
      <alignment horizontal="left" vertical="center" wrapText="1" readingOrder="2"/>
    </xf>
    <xf numFmtId="0" fontId="0" fillId="0" borderId="0" xfId="0" applyBorder="1"/>
    <xf numFmtId="164" fontId="0" fillId="0" borderId="0" xfId="1" applyNumberFormat="1" applyFont="1" applyBorder="1" applyAlignment="1"/>
    <xf numFmtId="0" fontId="39" fillId="11" borderId="0" xfId="0" applyFont="1" applyFill="1" applyBorder="1" applyAlignment="1">
      <alignment horizontal="left" vertical="center" wrapText="1" readingOrder="2"/>
    </xf>
    <xf numFmtId="0" fontId="12" fillId="11" borderId="0" xfId="0" applyFont="1" applyFill="1" applyBorder="1" applyAlignment="1">
      <alignment horizontal="center" vertical="center" wrapText="1" readingOrder="2"/>
    </xf>
    <xf numFmtId="0" fontId="39" fillId="11" borderId="16" xfId="0" applyFont="1" applyFill="1" applyBorder="1" applyAlignment="1">
      <alignment horizontal="left" vertical="center" wrapText="1" readingOrder="2"/>
    </xf>
    <xf numFmtId="0" fontId="39" fillId="11" borderId="14" xfId="0" applyFont="1" applyFill="1" applyBorder="1" applyAlignment="1">
      <alignment horizontal="left" vertical="center" wrapText="1" readingOrder="2"/>
    </xf>
    <xf numFmtId="0" fontId="39" fillId="11" borderId="7" xfId="0" applyFont="1" applyFill="1" applyBorder="1" applyAlignment="1">
      <alignment horizontal="left" vertical="center" wrapText="1" readingOrder="2"/>
    </xf>
    <xf numFmtId="0" fontId="12" fillId="11" borderId="6" xfId="0" applyFont="1" applyFill="1" applyBorder="1" applyAlignment="1">
      <alignment horizontal="center" vertical="center" wrapText="1" readingOrder="2"/>
    </xf>
    <xf numFmtId="0" fontId="12" fillId="11" borderId="0" xfId="0" applyFont="1" applyFill="1" applyBorder="1" applyAlignment="1" applyProtection="1">
      <alignment horizontal="center" vertical="center" wrapText="1" readingOrder="2"/>
    </xf>
    <xf numFmtId="0" fontId="39" fillId="11" borderId="7" xfId="0" applyFont="1" applyFill="1" applyBorder="1" applyAlignment="1" applyProtection="1">
      <alignment horizontal="left" vertical="center" wrapText="1" readingOrder="2"/>
    </xf>
    <xf numFmtId="0" fontId="26" fillId="11" borderId="0" xfId="0" applyFont="1" applyFill="1" applyBorder="1" applyAlignment="1" applyProtection="1">
      <alignment horizontal="center" vertical="top" wrapText="1" readingOrder="2"/>
    </xf>
    <xf numFmtId="0" fontId="39" fillId="11" borderId="0" xfId="0" applyFont="1" applyFill="1" applyBorder="1" applyAlignment="1" applyProtection="1">
      <alignment horizontal="left" vertical="center" wrapText="1" readingOrder="2"/>
    </xf>
    <xf numFmtId="0" fontId="40" fillId="11" borderId="0" xfId="0" applyFont="1" applyFill="1" applyBorder="1" applyAlignment="1" applyProtection="1">
      <alignment horizontal="left" vertical="center" wrapText="1" readingOrder="2"/>
    </xf>
    <xf numFmtId="0" fontId="12" fillId="11" borderId="6" xfId="0" applyFont="1" applyFill="1" applyBorder="1" applyAlignment="1" applyProtection="1">
      <alignment horizontal="center" vertical="center" wrapText="1" readingOrder="2"/>
    </xf>
    <xf numFmtId="0" fontId="30" fillId="11" borderId="12" xfId="0" applyFont="1" applyFill="1" applyBorder="1" applyAlignment="1" applyProtection="1">
      <alignment horizontal="left" vertical="center" wrapText="1" readingOrder="2"/>
    </xf>
    <xf numFmtId="0" fontId="40" fillId="11" borderId="18" xfId="0" applyFont="1" applyFill="1" applyBorder="1" applyAlignment="1" applyProtection="1">
      <alignment horizontal="left" vertical="center" wrapText="1" readingOrder="2"/>
    </xf>
    <xf numFmtId="0" fontId="12" fillId="11" borderId="18" xfId="0" applyFont="1" applyFill="1" applyBorder="1" applyAlignment="1" applyProtection="1">
      <alignment horizontal="center" vertical="center" wrapText="1" readingOrder="2"/>
    </xf>
    <xf numFmtId="0" fontId="12" fillId="11" borderId="9" xfId="0" applyFont="1" applyFill="1" applyBorder="1" applyAlignment="1" applyProtection="1">
      <alignment horizontal="center" vertical="center" wrapText="1" readingOrder="2"/>
    </xf>
    <xf numFmtId="0" fontId="40" fillId="11" borderId="0" xfId="0" applyFont="1" applyFill="1" applyBorder="1" applyAlignment="1" applyProtection="1">
      <alignment horizontal="left" vertical="center" wrapText="1" readingOrder="2"/>
      <protection locked="0"/>
    </xf>
    <xf numFmtId="44" fontId="2" fillId="0" borderId="1" xfId="1" applyFont="1" applyFill="1" applyBorder="1" applyAlignment="1" applyProtection="1">
      <alignment horizontal="center" vertical="center" wrapText="1"/>
      <protection locked="0"/>
    </xf>
    <xf numFmtId="44" fontId="2" fillId="0" borderId="4" xfId="1" applyFont="1" applyFill="1" applyBorder="1" applyAlignment="1" applyProtection="1">
      <alignment horizontal="center" vertical="center" wrapText="1"/>
      <protection locked="0"/>
    </xf>
    <xf numFmtId="44" fontId="2" fillId="0" borderId="16" xfId="1" applyFont="1" applyFill="1" applyBorder="1" applyAlignment="1" applyProtection="1">
      <alignment horizontal="center" vertical="center" wrapText="1"/>
      <protection locked="0"/>
    </xf>
    <xf numFmtId="44" fontId="2" fillId="0" borderId="8" xfId="1" applyFont="1" applyFill="1" applyBorder="1" applyAlignment="1" applyProtection="1">
      <alignment horizontal="center" vertical="center" wrapText="1"/>
      <protection locked="0"/>
    </xf>
    <xf numFmtId="44" fontId="2" fillId="0" borderId="12" xfId="1" applyFont="1" applyFill="1" applyBorder="1" applyAlignment="1" applyProtection="1">
      <alignment horizontal="center" vertical="center" wrapText="1"/>
      <protection locked="0"/>
    </xf>
    <xf numFmtId="44" fontId="2" fillId="0" borderId="9" xfId="1" applyFont="1" applyFill="1" applyBorder="1" applyAlignment="1" applyProtection="1">
      <alignment horizontal="center" vertical="center" wrapText="1"/>
      <protection locked="0"/>
    </xf>
    <xf numFmtId="164" fontId="4" fillId="8" borderId="1" xfId="0" applyNumberFormat="1" applyFont="1" applyFill="1" applyBorder="1" applyAlignment="1">
      <alignment horizontal="center" vertical="center" wrapText="1"/>
    </xf>
    <xf numFmtId="164" fontId="4" fillId="8" borderId="2" xfId="0" applyNumberFormat="1" applyFont="1" applyFill="1" applyBorder="1" applyAlignment="1">
      <alignment horizontal="center" vertical="center" wrapText="1"/>
    </xf>
    <xf numFmtId="164" fontId="4" fillId="8" borderId="4" xfId="0" applyNumberFormat="1" applyFont="1" applyFill="1" applyBorder="1" applyAlignment="1">
      <alignment horizontal="center" vertical="center" wrapText="1"/>
    </xf>
    <xf numFmtId="44" fontId="2" fillId="0" borderId="3" xfId="1" applyFont="1" applyFill="1" applyBorder="1" applyAlignment="1" applyProtection="1">
      <alignment horizontal="center" vertical="center" wrapText="1"/>
      <protection locked="0"/>
    </xf>
    <xf numFmtId="0" fontId="2" fillId="8" borderId="16" xfId="0" applyFont="1" applyFill="1" applyBorder="1" applyAlignment="1">
      <alignment horizontal="center" vertical="center" wrapText="1" readingOrder="2"/>
    </xf>
    <xf numFmtId="0" fontId="2" fillId="8" borderId="14" xfId="0" applyFont="1" applyFill="1" applyBorder="1" applyAlignment="1">
      <alignment horizontal="center" vertical="center" wrapText="1" readingOrder="2"/>
    </xf>
    <xf numFmtId="0" fontId="2" fillId="8" borderId="22" xfId="0" applyFont="1" applyFill="1" applyBorder="1" applyAlignment="1">
      <alignment horizontal="center" vertical="center" wrapText="1" readingOrder="2"/>
    </xf>
    <xf numFmtId="0" fontId="2" fillId="8" borderId="12" xfId="0" applyFont="1" applyFill="1" applyBorder="1" applyAlignment="1">
      <alignment horizontal="center" vertical="center" wrapText="1" readingOrder="2"/>
    </xf>
    <xf numFmtId="0" fontId="2" fillId="8" borderId="18" xfId="0" applyFont="1" applyFill="1" applyBorder="1" applyAlignment="1">
      <alignment horizontal="center" vertical="center" wrapText="1" readingOrder="2"/>
    </xf>
    <xf numFmtId="0" fontId="2" fillId="8" borderId="23" xfId="0" applyFont="1" applyFill="1" applyBorder="1" applyAlignment="1">
      <alignment horizontal="center" vertical="center" wrapText="1" readingOrder="2"/>
    </xf>
    <xf numFmtId="3" fontId="35" fillId="2" borderId="11" xfId="0" applyNumberFormat="1" applyFont="1" applyFill="1" applyBorder="1" applyAlignment="1">
      <alignment horizontal="center" vertical="center" wrapText="1" readingOrder="2"/>
    </xf>
    <xf numFmtId="3" fontId="35" fillId="2" borderId="10" xfId="0" applyNumberFormat="1" applyFont="1" applyFill="1" applyBorder="1" applyAlignment="1">
      <alignment horizontal="center" vertical="center" wrapText="1" readingOrder="2"/>
    </xf>
    <xf numFmtId="0" fontId="14" fillId="0" borderId="6" xfId="0" applyFont="1" applyBorder="1" applyAlignment="1">
      <alignment horizontal="center" vertical="center" wrapText="1"/>
    </xf>
    <xf numFmtId="0" fontId="13" fillId="0" borderId="6" xfId="0" applyFont="1" applyBorder="1" applyAlignment="1">
      <alignment horizontal="center" vertical="center" wrapText="1"/>
    </xf>
    <xf numFmtId="0" fontId="13" fillId="0" borderId="6" xfId="0" applyFont="1" applyBorder="1" applyAlignment="1">
      <alignment horizontal="center" vertical="center"/>
    </xf>
    <xf numFmtId="0" fontId="13" fillId="0" borderId="9" xfId="0" applyFont="1" applyBorder="1" applyAlignment="1">
      <alignment horizontal="center" vertical="center"/>
    </xf>
    <xf numFmtId="0" fontId="35" fillId="2" borderId="11" xfId="0" applyFont="1" applyFill="1" applyBorder="1" applyAlignment="1">
      <alignment horizontal="center" vertical="center" wrapText="1" readingOrder="2"/>
    </xf>
    <xf numFmtId="0" fontId="35" fillId="2" borderId="10" xfId="0" applyFont="1" applyFill="1" applyBorder="1" applyAlignment="1">
      <alignment horizontal="center" vertical="center" wrapText="1" readingOrder="2"/>
    </xf>
    <xf numFmtId="0" fontId="14" fillId="0" borderId="6" xfId="0" applyFont="1" applyBorder="1" applyAlignment="1">
      <alignment horizontal="center" vertical="center"/>
    </xf>
    <xf numFmtId="0" fontId="1" fillId="2" borderId="11" xfId="0" applyFont="1" applyFill="1" applyBorder="1" applyAlignment="1">
      <alignment horizontal="center" vertical="center" wrapText="1" readingOrder="2"/>
    </xf>
    <xf numFmtId="0" fontId="1" fillId="2" borderId="10" xfId="0" applyFont="1" applyFill="1" applyBorder="1" applyAlignment="1">
      <alignment horizontal="center" vertical="center" wrapText="1" readingOrder="2"/>
    </xf>
    <xf numFmtId="0" fontId="2" fillId="2" borderId="11" xfId="0" applyFont="1" applyFill="1" applyBorder="1" applyAlignment="1">
      <alignment horizontal="center" vertical="center" wrapText="1" readingOrder="2"/>
    </xf>
    <xf numFmtId="0" fontId="2" fillId="2" borderId="10" xfId="0" applyFont="1" applyFill="1" applyBorder="1" applyAlignment="1">
      <alignment horizontal="center" vertical="center" wrapText="1" readingOrder="2"/>
    </xf>
    <xf numFmtId="44" fontId="4" fillId="0" borderId="1" xfId="1" applyFont="1" applyFill="1" applyBorder="1" applyAlignment="1" applyProtection="1">
      <alignment horizontal="center" vertical="center" wrapText="1"/>
      <protection locked="0"/>
    </xf>
    <xf numFmtId="44" fontId="4" fillId="0" borderId="4" xfId="1" applyFont="1" applyFill="1" applyBorder="1" applyAlignment="1" applyProtection="1">
      <alignment horizontal="center" vertical="center" wrapText="1"/>
      <protection locked="0"/>
    </xf>
    <xf numFmtId="164" fontId="34" fillId="2" borderId="11" xfId="1" applyNumberFormat="1" applyFont="1" applyFill="1" applyBorder="1" applyAlignment="1">
      <alignment horizontal="center" vertical="center" wrapText="1"/>
    </xf>
    <xf numFmtId="164" fontId="34" fillId="2" borderId="10" xfId="1" applyNumberFormat="1" applyFont="1" applyFill="1" applyBorder="1" applyAlignment="1">
      <alignment horizontal="center" vertical="center" wrapText="1"/>
    </xf>
    <xf numFmtId="0" fontId="34" fillId="2" borderId="11" xfId="0" applyFont="1" applyFill="1" applyBorder="1" applyAlignment="1">
      <alignment horizontal="center" vertical="center" wrapText="1" readingOrder="2"/>
    </xf>
    <xf numFmtId="0" fontId="34" fillId="2" borderId="10" xfId="0" applyFont="1" applyFill="1" applyBorder="1" applyAlignment="1">
      <alignment horizontal="center" vertical="center" wrapText="1" readingOrder="2"/>
    </xf>
    <xf numFmtId="0" fontId="35" fillId="2" borderId="7" xfId="0" applyFont="1" applyFill="1" applyBorder="1" applyAlignment="1">
      <alignment horizontal="center" vertical="center" wrapText="1" readingOrder="2"/>
    </xf>
    <xf numFmtId="0" fontId="35" fillId="2" borderId="12" xfId="0" applyFont="1" applyFill="1" applyBorder="1" applyAlignment="1">
      <alignment horizontal="center" vertical="center" wrapText="1" readingOrder="2"/>
    </xf>
    <xf numFmtId="0" fontId="34" fillId="2" borderId="20" xfId="0" applyFont="1" applyFill="1" applyBorder="1" applyAlignment="1">
      <alignment horizontal="center" vertical="center" wrapText="1" readingOrder="2"/>
    </xf>
    <xf numFmtId="0" fontId="34" fillId="2" borderId="13" xfId="0" applyFont="1" applyFill="1" applyBorder="1" applyAlignment="1">
      <alignment horizontal="center" vertical="center" wrapText="1" readingOrder="2"/>
    </xf>
    <xf numFmtId="0" fontId="35" fillId="2" borderId="21" xfId="0" applyFont="1" applyFill="1" applyBorder="1" applyAlignment="1">
      <alignment horizontal="center" vertical="center" wrapText="1" readingOrder="2"/>
    </xf>
    <xf numFmtId="0" fontId="35" fillId="2" borderId="19" xfId="0" applyFont="1" applyFill="1" applyBorder="1" applyAlignment="1">
      <alignment horizontal="center" vertical="center" wrapText="1" readingOrder="2"/>
    </xf>
    <xf numFmtId="0" fontId="26" fillId="9" borderId="16" xfId="0" applyFont="1" applyFill="1" applyBorder="1" applyAlignment="1">
      <alignment horizontal="center" vertical="top" wrapText="1" readingOrder="2"/>
    </xf>
    <xf numFmtId="0" fontId="26" fillId="9" borderId="14" xfId="0" applyFont="1" applyFill="1" applyBorder="1" applyAlignment="1">
      <alignment horizontal="center" vertical="top" wrapText="1" readingOrder="2"/>
    </xf>
    <xf numFmtId="0" fontId="26" fillId="9" borderId="7" xfId="0" applyFont="1" applyFill="1" applyBorder="1" applyAlignment="1">
      <alignment horizontal="center" vertical="top" wrapText="1" readingOrder="2"/>
    </xf>
    <xf numFmtId="0" fontId="26" fillId="9" borderId="0" xfId="0" applyFont="1" applyFill="1" applyBorder="1" applyAlignment="1">
      <alignment horizontal="center" vertical="top" wrapText="1" readingOrder="2"/>
    </xf>
    <xf numFmtId="0" fontId="36" fillId="10" borderId="0" xfId="0" applyFont="1" applyFill="1" applyBorder="1" applyAlignment="1">
      <alignment horizontal="center" vertical="center" wrapText="1" readingOrder="2"/>
    </xf>
    <xf numFmtId="0" fontId="12" fillId="6" borderId="0" xfId="0" applyFont="1" applyFill="1" applyBorder="1" applyAlignment="1">
      <alignment horizontal="center" vertical="center" wrapText="1" readingOrder="2"/>
    </xf>
    <xf numFmtId="0" fontId="12" fillId="6" borderId="6" xfId="0" applyFont="1" applyFill="1" applyBorder="1" applyAlignment="1">
      <alignment horizontal="center" vertical="center" wrapText="1" readingOrder="2"/>
    </xf>
    <xf numFmtId="0" fontId="12" fillId="11" borderId="14" xfId="0" applyFont="1" applyFill="1" applyBorder="1" applyAlignment="1">
      <alignment horizontal="center" vertical="center" wrapText="1" readingOrder="2"/>
    </xf>
    <xf numFmtId="0" fontId="12" fillId="11" borderId="8" xfId="0" applyFont="1" applyFill="1" applyBorder="1" applyAlignment="1">
      <alignment horizontal="center" vertical="center" wrapText="1" readingOrder="2"/>
    </xf>
    <xf numFmtId="0" fontId="1" fillId="4" borderId="1" xfId="0" applyFont="1" applyFill="1" applyBorder="1" applyAlignment="1">
      <alignment horizontal="left" vertical="center"/>
    </xf>
    <xf numFmtId="0" fontId="1" fillId="4" borderId="2" xfId="0" applyFont="1" applyFill="1" applyBorder="1" applyAlignment="1">
      <alignment horizontal="left" vertical="center"/>
    </xf>
    <xf numFmtId="0" fontId="1" fillId="4" borderId="4" xfId="0" applyFont="1" applyFill="1" applyBorder="1" applyAlignment="1">
      <alignment horizontal="left" vertical="center"/>
    </xf>
    <xf numFmtId="0" fontId="9" fillId="3" borderId="0" xfId="0" applyFont="1" applyFill="1" applyAlignment="1">
      <alignment horizontal="left" readingOrder="2"/>
    </xf>
    <xf numFmtId="0" fontId="2" fillId="0" borderId="16" xfId="0" applyFont="1" applyFill="1" applyBorder="1" applyAlignment="1">
      <alignment horizontal="center" vertical="center"/>
    </xf>
    <xf numFmtId="0" fontId="2" fillId="0" borderId="14" xfId="0" applyFont="1" applyFill="1" applyBorder="1" applyAlignment="1">
      <alignment horizontal="center" vertical="center"/>
    </xf>
    <xf numFmtId="0" fontId="25" fillId="0" borderId="6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35" fillId="2" borderId="5" xfId="0" applyFont="1" applyFill="1" applyBorder="1" applyAlignment="1">
      <alignment horizontal="center" vertical="center" wrapText="1" readingOrder="2"/>
    </xf>
    <xf numFmtId="3" fontId="35" fillId="2" borderId="5" xfId="0" applyNumberFormat="1" applyFont="1" applyFill="1" applyBorder="1" applyAlignment="1">
      <alignment horizontal="center" vertical="center" wrapText="1" readingOrder="2"/>
    </xf>
    <xf numFmtId="0" fontId="1" fillId="2" borderId="5" xfId="0" applyFont="1" applyFill="1" applyBorder="1" applyAlignment="1">
      <alignment horizontal="center" vertical="center" wrapText="1" readingOrder="2"/>
    </xf>
    <xf numFmtId="0" fontId="2" fillId="2" borderId="5" xfId="0" applyFont="1" applyFill="1" applyBorder="1" applyAlignment="1">
      <alignment horizontal="center" vertical="center" wrapText="1" readingOrder="2"/>
    </xf>
    <xf numFmtId="0" fontId="26" fillId="11" borderId="18" xfId="0" applyFont="1" applyFill="1" applyBorder="1" applyAlignment="1" applyProtection="1">
      <alignment horizontal="center" vertical="top" wrapText="1" readingOrder="2"/>
    </xf>
    <xf numFmtId="0" fontId="40" fillId="11" borderId="18" xfId="0" applyFont="1" applyFill="1" applyBorder="1" applyAlignment="1" applyProtection="1">
      <alignment horizontal="left" vertical="center" wrapText="1" readingOrder="2"/>
    </xf>
    <xf numFmtId="0" fontId="12" fillId="11" borderId="18" xfId="0" applyFont="1" applyFill="1" applyBorder="1" applyAlignment="1" applyProtection="1">
      <alignment horizontal="center" vertical="center" wrapText="1" readingOrder="2"/>
    </xf>
    <xf numFmtId="0" fontId="12" fillId="11" borderId="27" xfId="0" applyFont="1" applyFill="1" applyBorder="1" applyAlignment="1" applyProtection="1">
      <alignment horizontal="center" vertical="center" wrapText="1" readingOrder="2"/>
      <protection locked="0"/>
    </xf>
    <xf numFmtId="0" fontId="40" fillId="11" borderId="14" xfId="0" applyFont="1" applyFill="1" applyBorder="1" applyAlignment="1">
      <alignment horizontal="left" vertical="center" wrapText="1" readingOrder="2"/>
    </xf>
    <xf numFmtId="0" fontId="26" fillId="11" borderId="27" xfId="0" applyFont="1" applyFill="1" applyBorder="1" applyAlignment="1" applyProtection="1">
      <alignment horizontal="center" vertical="top" wrapText="1" readingOrder="2"/>
      <protection locked="0"/>
    </xf>
    <xf numFmtId="0" fontId="26" fillId="11" borderId="26" xfId="0" applyFont="1" applyFill="1" applyBorder="1" applyAlignment="1" applyProtection="1">
      <alignment horizontal="center" vertical="top" wrapText="1" readingOrder="2"/>
      <protection locked="0"/>
    </xf>
    <xf numFmtId="0" fontId="12" fillId="11" borderId="26" xfId="0" applyFont="1" applyFill="1" applyBorder="1" applyAlignment="1" applyProtection="1">
      <alignment horizontal="center" vertical="center" wrapText="1" readingOrder="2"/>
      <protection locked="0"/>
    </xf>
  </cellXfs>
  <cellStyles count="3">
    <cellStyle name="Currency" xfId="1" builtinId="4"/>
    <cellStyle name="Normal" xfId="0" builtinId="0"/>
    <cellStyle name="Normal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190502</xdr:colOff>
      <xdr:row>0</xdr:row>
      <xdr:rowOff>666752</xdr:rowOff>
    </xdr:from>
    <xdr:to>
      <xdr:col>2</xdr:col>
      <xdr:colOff>282975</xdr:colOff>
      <xdr:row>2</xdr:row>
      <xdr:rowOff>305387</xdr:rowOff>
    </xdr:to>
    <xdr:pic>
      <xdr:nvPicPr>
        <xdr:cNvPr id="2" name="תמונה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154648632" y="666752"/>
          <a:ext cx="3303759" cy="346224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232"/>
  <sheetViews>
    <sheetView rightToLeft="1" tabSelected="1" zoomScale="70" zoomScaleNormal="70" workbookViewId="0">
      <pane xSplit="4" ySplit="6" topLeftCell="E194" activePane="bottomRight" state="frozen"/>
      <selection pane="topRight" activeCell="E1" sqref="E1"/>
      <selection pane="bottomLeft" activeCell="A7" sqref="A7"/>
      <selection pane="bottomRight" activeCell="M229" sqref="A201:M229"/>
    </sheetView>
  </sheetViews>
  <sheetFormatPr defaultRowHeight="15" x14ac:dyDescent="0.2"/>
  <cols>
    <col min="1" max="1" width="22.875" customWidth="1"/>
    <col min="2" max="2" width="19.25" customWidth="1"/>
    <col min="3" max="3" width="9.375" customWidth="1"/>
    <col min="4" max="4" width="50.875" customWidth="1"/>
    <col min="5" max="5" width="25.875" customWidth="1"/>
    <col min="6" max="7" width="19.25" customWidth="1"/>
    <col min="8" max="8" width="19.25" style="30" customWidth="1"/>
    <col min="9" max="9" width="20.625" customWidth="1"/>
    <col min="10" max="10" width="21" customWidth="1"/>
    <col min="11" max="11" width="9.75" style="21" customWidth="1"/>
    <col min="12" max="12" width="9" style="19"/>
    <col min="13" max="13" width="16.5" customWidth="1"/>
  </cols>
  <sheetData>
    <row r="1" spans="1:13" ht="253.5" customHeight="1" x14ac:dyDescent="0.2">
      <c r="A1" s="174"/>
      <c r="B1" s="175"/>
      <c r="C1" s="175"/>
      <c r="D1" s="178" t="s">
        <v>368</v>
      </c>
      <c r="E1" s="178"/>
      <c r="F1" s="178"/>
      <c r="G1" s="178"/>
      <c r="H1" s="178"/>
      <c r="I1" s="178"/>
      <c r="J1" s="178"/>
      <c r="K1" s="178"/>
      <c r="L1" s="178"/>
      <c r="M1" s="178"/>
    </row>
    <row r="2" spans="1:13" ht="47.25" customHeight="1" x14ac:dyDescent="0.2">
      <c r="A2" s="176"/>
      <c r="B2" s="177"/>
      <c r="C2" s="177"/>
      <c r="D2" s="179" t="s">
        <v>379</v>
      </c>
      <c r="E2" s="179"/>
      <c r="F2" s="179"/>
      <c r="G2" s="179"/>
      <c r="H2" s="179"/>
      <c r="I2" s="179"/>
      <c r="J2" s="179"/>
      <c r="K2" s="179"/>
      <c r="L2" s="179"/>
      <c r="M2" s="180"/>
    </row>
    <row r="3" spans="1:13" ht="49.5" customHeight="1" thickBot="1" x14ac:dyDescent="0.25">
      <c r="A3" s="176"/>
      <c r="B3" s="177"/>
      <c r="C3" s="177"/>
      <c r="D3" s="179"/>
      <c r="E3" s="179"/>
      <c r="F3" s="179"/>
      <c r="G3" s="179"/>
      <c r="H3" s="179"/>
      <c r="I3" s="179"/>
      <c r="J3" s="179"/>
      <c r="K3" s="179"/>
      <c r="L3" s="179"/>
      <c r="M3" s="180"/>
    </row>
    <row r="4" spans="1:13" ht="18.75" thickBot="1" x14ac:dyDescent="0.25">
      <c r="A4" s="48"/>
      <c r="B4" s="48"/>
      <c r="C4" s="48"/>
      <c r="D4" s="49"/>
      <c r="E4" s="45"/>
      <c r="F4" s="46"/>
      <c r="G4" s="47"/>
      <c r="H4" s="50"/>
      <c r="I4" s="51"/>
      <c r="J4" s="139"/>
      <c r="K4" s="140"/>
      <c r="L4" s="140"/>
      <c r="M4" s="141"/>
    </row>
    <row r="5" spans="1:13" ht="24" thickBot="1" x14ac:dyDescent="0.25">
      <c r="A5" s="158" t="s">
        <v>115</v>
      </c>
      <c r="B5" s="160" t="s">
        <v>290</v>
      </c>
      <c r="C5" s="158" t="s">
        <v>0</v>
      </c>
      <c r="D5" s="155" t="s">
        <v>1</v>
      </c>
      <c r="E5" s="155" t="s">
        <v>2</v>
      </c>
      <c r="F5" s="155" t="s">
        <v>3</v>
      </c>
      <c r="G5" s="149" t="s">
        <v>4</v>
      </c>
      <c r="H5" s="164" t="s">
        <v>143</v>
      </c>
      <c r="I5" s="166" t="s">
        <v>144</v>
      </c>
      <c r="J5" s="168" t="s">
        <v>42</v>
      </c>
      <c r="K5" s="170" t="s">
        <v>126</v>
      </c>
      <c r="L5" s="171"/>
      <c r="M5" s="172" t="s">
        <v>127</v>
      </c>
    </row>
    <row r="6" spans="1:13" ht="42" customHeight="1" thickBot="1" x14ac:dyDescent="0.25">
      <c r="A6" s="159"/>
      <c r="B6" s="161"/>
      <c r="C6" s="159"/>
      <c r="D6" s="156"/>
      <c r="E6" s="156"/>
      <c r="F6" s="156"/>
      <c r="G6" s="150"/>
      <c r="H6" s="165"/>
      <c r="I6" s="167"/>
      <c r="J6" s="169"/>
      <c r="K6" s="110" t="s">
        <v>128</v>
      </c>
      <c r="L6" s="111" t="s">
        <v>129</v>
      </c>
      <c r="M6" s="173"/>
    </row>
    <row r="7" spans="1:13" ht="21" thickBot="1" x14ac:dyDescent="0.25">
      <c r="A7" s="151" t="s">
        <v>335</v>
      </c>
      <c r="B7" s="4" t="s">
        <v>208</v>
      </c>
      <c r="C7" s="106">
        <v>1</v>
      </c>
      <c r="D7" s="6" t="s">
        <v>120</v>
      </c>
      <c r="E7" s="7" t="s">
        <v>122</v>
      </c>
      <c r="F7" s="8" t="s">
        <v>5</v>
      </c>
      <c r="G7" s="9">
        <v>15</v>
      </c>
      <c r="H7" s="90"/>
      <c r="I7" s="90"/>
      <c r="J7" s="18">
        <f>((I7*0.85)+(H7*0.15))*G7</f>
        <v>0</v>
      </c>
      <c r="K7" s="24"/>
      <c r="L7" s="23" t="s">
        <v>130</v>
      </c>
      <c r="M7" s="101"/>
    </row>
    <row r="8" spans="1:13" ht="36.75" thickBot="1" x14ac:dyDescent="0.25">
      <c r="A8" s="151"/>
      <c r="B8" s="44" t="s">
        <v>277</v>
      </c>
      <c r="C8" s="106">
        <v>2</v>
      </c>
      <c r="D8" s="6" t="s">
        <v>119</v>
      </c>
      <c r="E8" s="7" t="s">
        <v>122</v>
      </c>
      <c r="F8" s="8" t="s">
        <v>121</v>
      </c>
      <c r="G8" s="9">
        <v>30</v>
      </c>
      <c r="H8" s="90"/>
      <c r="I8" s="90"/>
      <c r="J8" s="18">
        <f t="shared" ref="J8:J54" si="0">((I8*0.85)+(H8*0.15))*G8</f>
        <v>0</v>
      </c>
      <c r="K8" s="24"/>
      <c r="L8" s="23" t="s">
        <v>130</v>
      </c>
      <c r="M8" s="101"/>
    </row>
    <row r="9" spans="1:13" ht="21" thickBot="1" x14ac:dyDescent="0.25">
      <c r="A9" s="151"/>
      <c r="B9" s="4" t="s">
        <v>212</v>
      </c>
      <c r="C9" s="106">
        <v>3</v>
      </c>
      <c r="D9" s="6" t="s">
        <v>211</v>
      </c>
      <c r="E9" s="7" t="s">
        <v>122</v>
      </c>
      <c r="F9" s="8" t="s">
        <v>5</v>
      </c>
      <c r="G9" s="9">
        <v>1</v>
      </c>
      <c r="H9" s="90"/>
      <c r="I9" s="90"/>
      <c r="J9" s="18">
        <f t="shared" si="0"/>
        <v>0</v>
      </c>
      <c r="K9" s="24"/>
      <c r="L9" s="23" t="s">
        <v>130</v>
      </c>
      <c r="M9" s="101"/>
    </row>
    <row r="10" spans="1:13" ht="21" thickBot="1" x14ac:dyDescent="0.25">
      <c r="A10" s="157"/>
      <c r="B10" s="4" t="s">
        <v>216</v>
      </c>
      <c r="C10" s="106">
        <v>4</v>
      </c>
      <c r="D10" s="6" t="s">
        <v>215</v>
      </c>
      <c r="E10" s="7" t="s">
        <v>122</v>
      </c>
      <c r="F10" s="8" t="s">
        <v>5</v>
      </c>
      <c r="G10" s="9">
        <v>18</v>
      </c>
      <c r="H10" s="90"/>
      <c r="I10" s="90"/>
      <c r="J10" s="18">
        <f t="shared" si="0"/>
        <v>0</v>
      </c>
      <c r="K10" s="24"/>
      <c r="L10" s="23" t="s">
        <v>130</v>
      </c>
      <c r="M10" s="101"/>
    </row>
    <row r="11" spans="1:13" ht="21" thickBot="1" x14ac:dyDescent="0.25">
      <c r="A11" s="157"/>
      <c r="B11" s="4" t="s">
        <v>209</v>
      </c>
      <c r="C11" s="106">
        <v>5</v>
      </c>
      <c r="D11" s="6" t="s">
        <v>124</v>
      </c>
      <c r="E11" s="7" t="s">
        <v>122</v>
      </c>
      <c r="F11" s="8" t="s">
        <v>5</v>
      </c>
      <c r="G11" s="9">
        <v>5</v>
      </c>
      <c r="H11" s="90"/>
      <c r="I11" s="90"/>
      <c r="J11" s="18">
        <f t="shared" si="0"/>
        <v>0</v>
      </c>
      <c r="K11" s="24"/>
      <c r="L11" s="23" t="s">
        <v>130</v>
      </c>
      <c r="M11" s="101"/>
    </row>
    <row r="12" spans="1:13" ht="21" thickBot="1" x14ac:dyDescent="0.25">
      <c r="A12" s="157"/>
      <c r="B12" s="4" t="s">
        <v>210</v>
      </c>
      <c r="C12" s="106">
        <v>6</v>
      </c>
      <c r="D12" s="6" t="s">
        <v>125</v>
      </c>
      <c r="E12" s="7" t="s">
        <v>122</v>
      </c>
      <c r="F12" s="8" t="s">
        <v>5</v>
      </c>
      <c r="G12" s="9">
        <v>5</v>
      </c>
      <c r="H12" s="90"/>
      <c r="I12" s="90"/>
      <c r="J12" s="18">
        <f t="shared" si="0"/>
        <v>0</v>
      </c>
      <c r="K12" s="24"/>
      <c r="L12" s="23" t="s">
        <v>130</v>
      </c>
      <c r="M12" s="101"/>
    </row>
    <row r="13" spans="1:13" ht="21" thickBot="1" x14ac:dyDescent="0.25">
      <c r="A13" s="157"/>
      <c r="B13" s="4" t="s">
        <v>213</v>
      </c>
      <c r="C13" s="106">
        <v>7</v>
      </c>
      <c r="D13" s="6" t="s">
        <v>214</v>
      </c>
      <c r="E13" s="7" t="s">
        <v>122</v>
      </c>
      <c r="F13" s="8" t="s">
        <v>5</v>
      </c>
      <c r="G13" s="9">
        <v>10</v>
      </c>
      <c r="H13" s="90"/>
      <c r="I13" s="90"/>
      <c r="J13" s="18">
        <f t="shared" si="0"/>
        <v>0</v>
      </c>
      <c r="K13" s="24"/>
      <c r="L13" s="23" t="s">
        <v>130</v>
      </c>
      <c r="M13" s="101"/>
    </row>
    <row r="14" spans="1:13" ht="21" thickBot="1" x14ac:dyDescent="0.25">
      <c r="A14" s="157"/>
      <c r="B14" s="4" t="s">
        <v>213</v>
      </c>
      <c r="C14" s="106">
        <v>8</v>
      </c>
      <c r="D14" s="6" t="s">
        <v>188</v>
      </c>
      <c r="E14" s="7" t="s">
        <v>122</v>
      </c>
      <c r="F14" s="8" t="s">
        <v>5</v>
      </c>
      <c r="G14" s="9">
        <v>20</v>
      </c>
      <c r="H14" s="90"/>
      <c r="I14" s="90"/>
      <c r="J14" s="18">
        <f t="shared" si="0"/>
        <v>0</v>
      </c>
      <c r="K14" s="24"/>
      <c r="L14" s="23" t="s">
        <v>130</v>
      </c>
      <c r="M14" s="101"/>
    </row>
    <row r="15" spans="1:13" ht="21" thickBot="1" x14ac:dyDescent="0.25">
      <c r="A15" s="157"/>
      <c r="B15" s="4" t="s">
        <v>213</v>
      </c>
      <c r="C15" s="106">
        <v>9</v>
      </c>
      <c r="D15" s="6" t="s">
        <v>187</v>
      </c>
      <c r="E15" s="7" t="s">
        <v>122</v>
      </c>
      <c r="F15" s="8" t="s">
        <v>5</v>
      </c>
      <c r="G15" s="9">
        <v>2</v>
      </c>
      <c r="H15" s="90"/>
      <c r="I15" s="90"/>
      <c r="J15" s="18">
        <f t="shared" si="0"/>
        <v>0</v>
      </c>
      <c r="K15" s="24"/>
      <c r="L15" s="23" t="s">
        <v>130</v>
      </c>
      <c r="M15" s="101"/>
    </row>
    <row r="16" spans="1:13" ht="21" thickBot="1" x14ac:dyDescent="0.25">
      <c r="A16" s="157"/>
      <c r="B16" s="4" t="s">
        <v>279</v>
      </c>
      <c r="C16" s="106">
        <v>10</v>
      </c>
      <c r="D16" s="6" t="s">
        <v>185</v>
      </c>
      <c r="E16" s="7" t="s">
        <v>122</v>
      </c>
      <c r="F16" s="8" t="s">
        <v>5</v>
      </c>
      <c r="G16" s="9">
        <v>2</v>
      </c>
      <c r="H16" s="90"/>
      <c r="I16" s="90"/>
      <c r="J16" s="18">
        <f t="shared" si="0"/>
        <v>0</v>
      </c>
      <c r="K16" s="24"/>
      <c r="L16" s="23" t="s">
        <v>130</v>
      </c>
      <c r="M16" s="101"/>
    </row>
    <row r="17" spans="1:13" ht="21" thickBot="1" x14ac:dyDescent="0.25">
      <c r="A17" s="157"/>
      <c r="B17" s="4" t="s">
        <v>280</v>
      </c>
      <c r="C17" s="106">
        <v>11</v>
      </c>
      <c r="D17" s="6" t="s">
        <v>57</v>
      </c>
      <c r="E17" s="7" t="s">
        <v>122</v>
      </c>
      <c r="F17" s="8" t="s">
        <v>5</v>
      </c>
      <c r="G17" s="9">
        <v>3</v>
      </c>
      <c r="H17" s="90"/>
      <c r="I17" s="90"/>
      <c r="J17" s="18">
        <f t="shared" si="0"/>
        <v>0</v>
      </c>
      <c r="K17" s="24"/>
      <c r="L17" s="23" t="s">
        <v>130</v>
      </c>
      <c r="M17" s="101"/>
    </row>
    <row r="18" spans="1:13" ht="21" thickBot="1" x14ac:dyDescent="0.25">
      <c r="A18" s="157"/>
      <c r="B18" s="4"/>
      <c r="C18" s="106">
        <v>12</v>
      </c>
      <c r="D18" s="6" t="s">
        <v>186</v>
      </c>
      <c r="E18" s="7" t="s">
        <v>122</v>
      </c>
      <c r="F18" s="8" t="s">
        <v>5</v>
      </c>
      <c r="G18" s="9">
        <v>15</v>
      </c>
      <c r="H18" s="90"/>
      <c r="I18" s="90"/>
      <c r="J18" s="18">
        <f t="shared" si="0"/>
        <v>0</v>
      </c>
      <c r="K18" s="24"/>
      <c r="L18" s="23" t="s">
        <v>130</v>
      </c>
      <c r="M18" s="101"/>
    </row>
    <row r="19" spans="1:13" ht="21" thickBot="1" x14ac:dyDescent="0.25">
      <c r="A19" s="157"/>
      <c r="B19" s="4" t="s">
        <v>217</v>
      </c>
      <c r="C19" s="106">
        <v>13</v>
      </c>
      <c r="D19" s="6" t="s">
        <v>123</v>
      </c>
      <c r="E19" s="7" t="s">
        <v>122</v>
      </c>
      <c r="F19" s="8" t="s">
        <v>5</v>
      </c>
      <c r="G19" s="9">
        <v>10</v>
      </c>
      <c r="H19" s="90"/>
      <c r="I19" s="90"/>
      <c r="J19" s="18">
        <f t="shared" si="0"/>
        <v>0</v>
      </c>
      <c r="K19" s="24"/>
      <c r="L19" s="23" t="s">
        <v>130</v>
      </c>
      <c r="M19" s="101"/>
    </row>
    <row r="20" spans="1:13" ht="21" thickBot="1" x14ac:dyDescent="0.25">
      <c r="A20" s="157"/>
      <c r="B20" s="4" t="s">
        <v>218</v>
      </c>
      <c r="C20" s="106">
        <v>14</v>
      </c>
      <c r="D20" s="6" t="s">
        <v>274</v>
      </c>
      <c r="E20" s="7" t="s">
        <v>122</v>
      </c>
      <c r="F20" s="8" t="s">
        <v>121</v>
      </c>
      <c r="G20" s="9">
        <v>7</v>
      </c>
      <c r="H20" s="90"/>
      <c r="I20" s="90"/>
      <c r="J20" s="18">
        <f t="shared" si="0"/>
        <v>0</v>
      </c>
      <c r="K20" s="24"/>
      <c r="L20" s="23" t="s">
        <v>130</v>
      </c>
      <c r="M20" s="101"/>
    </row>
    <row r="21" spans="1:13" ht="21" thickBot="1" x14ac:dyDescent="0.25">
      <c r="A21" s="157"/>
      <c r="B21" s="4" t="s">
        <v>218</v>
      </c>
      <c r="C21" s="106">
        <v>15</v>
      </c>
      <c r="D21" s="6" t="s">
        <v>55</v>
      </c>
      <c r="E21" s="7" t="s">
        <v>122</v>
      </c>
      <c r="F21" s="8" t="s">
        <v>121</v>
      </c>
      <c r="G21" s="9">
        <v>8</v>
      </c>
      <c r="H21" s="90"/>
      <c r="I21" s="90"/>
      <c r="J21" s="18">
        <f t="shared" si="0"/>
        <v>0</v>
      </c>
      <c r="K21" s="24"/>
      <c r="L21" s="23" t="s">
        <v>130</v>
      </c>
      <c r="M21" s="101"/>
    </row>
    <row r="22" spans="1:13" ht="21" thickBot="1" x14ac:dyDescent="0.25">
      <c r="A22" s="157"/>
      <c r="B22" s="4" t="s">
        <v>220</v>
      </c>
      <c r="C22" s="106">
        <v>16</v>
      </c>
      <c r="D22" s="6" t="s">
        <v>58</v>
      </c>
      <c r="E22" s="7" t="s">
        <v>122</v>
      </c>
      <c r="F22" s="8" t="s">
        <v>5</v>
      </c>
      <c r="G22" s="9">
        <v>50</v>
      </c>
      <c r="H22" s="90"/>
      <c r="I22" s="90"/>
      <c r="J22" s="18">
        <f t="shared" si="0"/>
        <v>0</v>
      </c>
      <c r="K22" s="24" t="s">
        <v>131</v>
      </c>
      <c r="L22" s="23"/>
      <c r="M22" s="28"/>
    </row>
    <row r="23" spans="1:13" ht="21" thickBot="1" x14ac:dyDescent="0.25">
      <c r="A23" s="157"/>
      <c r="B23" s="4" t="s">
        <v>219</v>
      </c>
      <c r="C23" s="106">
        <v>17</v>
      </c>
      <c r="D23" s="6" t="s">
        <v>6</v>
      </c>
      <c r="E23" s="7" t="s">
        <v>122</v>
      </c>
      <c r="F23" s="8" t="s">
        <v>5</v>
      </c>
      <c r="G23" s="9">
        <v>10</v>
      </c>
      <c r="H23" s="90"/>
      <c r="I23" s="90"/>
      <c r="J23" s="18">
        <f t="shared" si="0"/>
        <v>0</v>
      </c>
      <c r="K23" s="24"/>
      <c r="L23" s="23" t="s">
        <v>130</v>
      </c>
      <c r="M23" s="101"/>
    </row>
    <row r="24" spans="1:13" ht="21" thickBot="1" x14ac:dyDescent="0.25">
      <c r="A24" s="157"/>
      <c r="B24" s="4" t="s">
        <v>221</v>
      </c>
      <c r="C24" s="106">
        <v>18</v>
      </c>
      <c r="D24" s="6" t="s">
        <v>59</v>
      </c>
      <c r="E24" s="7" t="s">
        <v>122</v>
      </c>
      <c r="F24" s="8" t="s">
        <v>5</v>
      </c>
      <c r="G24" s="9">
        <v>12</v>
      </c>
      <c r="H24" s="90"/>
      <c r="I24" s="90"/>
      <c r="J24" s="18">
        <f t="shared" si="0"/>
        <v>0</v>
      </c>
      <c r="K24" s="24"/>
      <c r="L24" s="23" t="s">
        <v>130</v>
      </c>
      <c r="M24" s="101"/>
    </row>
    <row r="25" spans="1:13" ht="21" thickBot="1" x14ac:dyDescent="0.25">
      <c r="A25" s="157"/>
      <c r="B25" s="4" t="s">
        <v>275</v>
      </c>
      <c r="C25" s="106">
        <v>19</v>
      </c>
      <c r="D25" s="6" t="s">
        <v>7</v>
      </c>
      <c r="E25" s="7" t="s">
        <v>122</v>
      </c>
      <c r="F25" s="8" t="s">
        <v>5</v>
      </c>
      <c r="G25" s="9">
        <v>7</v>
      </c>
      <c r="H25" s="90"/>
      <c r="I25" s="90"/>
      <c r="J25" s="18">
        <f t="shared" si="0"/>
        <v>0</v>
      </c>
      <c r="K25" s="24" t="s">
        <v>131</v>
      </c>
      <c r="L25" s="23"/>
      <c r="M25" s="28"/>
    </row>
    <row r="26" spans="1:13" ht="21" thickBot="1" x14ac:dyDescent="0.25">
      <c r="A26" s="157"/>
      <c r="B26" s="4" t="s">
        <v>278</v>
      </c>
      <c r="C26" s="106">
        <v>20</v>
      </c>
      <c r="D26" s="6" t="s">
        <v>8</v>
      </c>
      <c r="E26" s="7" t="s">
        <v>122</v>
      </c>
      <c r="F26" s="8" t="s">
        <v>5</v>
      </c>
      <c r="G26" s="9">
        <v>7</v>
      </c>
      <c r="H26" s="90"/>
      <c r="I26" s="90"/>
      <c r="J26" s="18">
        <f t="shared" si="0"/>
        <v>0</v>
      </c>
      <c r="K26" s="24" t="s">
        <v>131</v>
      </c>
      <c r="L26" s="23"/>
      <c r="M26" s="28"/>
    </row>
    <row r="27" spans="1:13" ht="21" thickBot="1" x14ac:dyDescent="0.25">
      <c r="A27" s="157"/>
      <c r="B27" s="4" t="s">
        <v>276</v>
      </c>
      <c r="C27" s="106">
        <v>21</v>
      </c>
      <c r="D27" s="6" t="s">
        <v>9</v>
      </c>
      <c r="E27" s="7" t="s">
        <v>122</v>
      </c>
      <c r="F27" s="8" t="s">
        <v>5</v>
      </c>
      <c r="G27" s="9">
        <v>7</v>
      </c>
      <c r="H27" s="90"/>
      <c r="I27" s="90"/>
      <c r="J27" s="18">
        <f t="shared" si="0"/>
        <v>0</v>
      </c>
      <c r="K27" s="24" t="s">
        <v>131</v>
      </c>
      <c r="L27" s="23"/>
      <c r="M27" s="28"/>
    </row>
    <row r="28" spans="1:13" ht="21" thickBot="1" x14ac:dyDescent="0.25">
      <c r="A28" s="157"/>
      <c r="B28" s="4" t="s">
        <v>314</v>
      </c>
      <c r="C28" s="106">
        <v>22</v>
      </c>
      <c r="D28" s="6" t="s">
        <v>60</v>
      </c>
      <c r="E28" s="7" t="s">
        <v>315</v>
      </c>
      <c r="F28" s="8" t="s">
        <v>5</v>
      </c>
      <c r="G28" s="9">
        <v>10</v>
      </c>
      <c r="H28" s="90"/>
      <c r="I28" s="90"/>
      <c r="J28" s="18">
        <f t="shared" si="0"/>
        <v>0</v>
      </c>
      <c r="K28" s="24"/>
      <c r="L28" s="23" t="s">
        <v>130</v>
      </c>
      <c r="M28" s="101"/>
    </row>
    <row r="29" spans="1:13" ht="21" thickBot="1" x14ac:dyDescent="0.25">
      <c r="A29" s="157"/>
      <c r="B29" s="4" t="s">
        <v>281</v>
      </c>
      <c r="C29" s="106">
        <v>23</v>
      </c>
      <c r="D29" s="6" t="s">
        <v>10</v>
      </c>
      <c r="E29" s="7" t="s">
        <v>132</v>
      </c>
      <c r="F29" s="8" t="s">
        <v>5</v>
      </c>
      <c r="G29" s="9">
        <v>200</v>
      </c>
      <c r="H29" s="90"/>
      <c r="I29" s="90"/>
      <c r="J29" s="18">
        <f t="shared" si="0"/>
        <v>0</v>
      </c>
      <c r="K29" s="24" t="s">
        <v>131</v>
      </c>
      <c r="L29" s="23"/>
      <c r="M29" s="28"/>
    </row>
    <row r="30" spans="1:13" ht="21" thickBot="1" x14ac:dyDescent="0.25">
      <c r="A30" s="157"/>
      <c r="B30" s="4" t="s">
        <v>327</v>
      </c>
      <c r="C30" s="106">
        <v>24</v>
      </c>
      <c r="D30" s="6" t="s">
        <v>11</v>
      </c>
      <c r="E30" s="7" t="s">
        <v>132</v>
      </c>
      <c r="F30" s="8" t="s">
        <v>5</v>
      </c>
      <c r="G30" s="9">
        <v>9</v>
      </c>
      <c r="H30" s="90"/>
      <c r="I30" s="90"/>
      <c r="J30" s="18">
        <f t="shared" si="0"/>
        <v>0</v>
      </c>
      <c r="K30" s="24" t="s">
        <v>131</v>
      </c>
      <c r="L30" s="23"/>
      <c r="M30" s="28"/>
    </row>
    <row r="31" spans="1:13" ht="21" thickBot="1" x14ac:dyDescent="0.25">
      <c r="A31" s="157"/>
      <c r="B31" s="5" t="s">
        <v>283</v>
      </c>
      <c r="C31" s="106">
        <v>25</v>
      </c>
      <c r="D31" s="6" t="s">
        <v>282</v>
      </c>
      <c r="E31" s="7"/>
      <c r="F31" s="8" t="s">
        <v>5</v>
      </c>
      <c r="G31" s="9">
        <v>7</v>
      </c>
      <c r="H31" s="90"/>
      <c r="I31" s="90"/>
      <c r="J31" s="18">
        <f t="shared" si="0"/>
        <v>0</v>
      </c>
      <c r="K31" s="24" t="s">
        <v>131</v>
      </c>
      <c r="L31" s="23"/>
      <c r="M31" s="28"/>
    </row>
    <row r="32" spans="1:13" ht="21" thickBot="1" x14ac:dyDescent="0.25">
      <c r="A32" s="157"/>
      <c r="B32" s="4" t="s">
        <v>285</v>
      </c>
      <c r="C32" s="106">
        <v>26</v>
      </c>
      <c r="D32" s="6" t="s">
        <v>291</v>
      </c>
      <c r="E32" s="7" t="s">
        <v>122</v>
      </c>
      <c r="F32" s="8" t="s">
        <v>5</v>
      </c>
      <c r="G32" s="9">
        <v>10</v>
      </c>
      <c r="H32" s="90"/>
      <c r="I32" s="90"/>
      <c r="J32" s="18">
        <f t="shared" si="0"/>
        <v>0</v>
      </c>
      <c r="K32" s="24" t="s">
        <v>131</v>
      </c>
      <c r="L32" s="23"/>
      <c r="M32" s="28"/>
    </row>
    <row r="33" spans="1:13" ht="36.75" thickBot="1" x14ac:dyDescent="0.25">
      <c r="A33" s="157"/>
      <c r="B33" s="4" t="s">
        <v>286</v>
      </c>
      <c r="C33" s="106">
        <v>27</v>
      </c>
      <c r="D33" s="6" t="s">
        <v>289</v>
      </c>
      <c r="E33" s="7" t="s">
        <v>122</v>
      </c>
      <c r="F33" s="8" t="s">
        <v>5</v>
      </c>
      <c r="G33" s="9">
        <v>25</v>
      </c>
      <c r="H33" s="90"/>
      <c r="I33" s="90"/>
      <c r="J33" s="18">
        <f t="shared" si="0"/>
        <v>0</v>
      </c>
      <c r="K33" s="24" t="s">
        <v>131</v>
      </c>
      <c r="L33" s="23"/>
      <c r="M33" s="28"/>
    </row>
    <row r="34" spans="1:13" ht="21" thickBot="1" x14ac:dyDescent="0.25">
      <c r="A34" s="157"/>
      <c r="B34" s="4" t="s">
        <v>287</v>
      </c>
      <c r="C34" s="106">
        <v>28</v>
      </c>
      <c r="D34" s="6" t="s">
        <v>293</v>
      </c>
      <c r="E34" s="7" t="s">
        <v>122</v>
      </c>
      <c r="F34" s="8" t="s">
        <v>5</v>
      </c>
      <c r="G34" s="9">
        <v>2</v>
      </c>
      <c r="H34" s="90"/>
      <c r="I34" s="90"/>
      <c r="J34" s="18">
        <f t="shared" si="0"/>
        <v>0</v>
      </c>
      <c r="K34" s="24" t="s">
        <v>131</v>
      </c>
      <c r="L34" s="23"/>
      <c r="M34" s="28"/>
    </row>
    <row r="35" spans="1:13" ht="36.75" thickBot="1" x14ac:dyDescent="0.25">
      <c r="A35" s="157"/>
      <c r="B35" s="4" t="s">
        <v>286</v>
      </c>
      <c r="C35" s="106">
        <v>29</v>
      </c>
      <c r="D35" s="6" t="s">
        <v>288</v>
      </c>
      <c r="E35" s="7" t="s">
        <v>122</v>
      </c>
      <c r="F35" s="8" t="s">
        <v>5</v>
      </c>
      <c r="G35" s="9">
        <v>50</v>
      </c>
      <c r="H35" s="90"/>
      <c r="I35" s="90"/>
      <c r="J35" s="18">
        <f t="shared" si="0"/>
        <v>0</v>
      </c>
      <c r="K35" s="24" t="s">
        <v>131</v>
      </c>
      <c r="L35" s="23"/>
      <c r="M35" s="28"/>
    </row>
    <row r="36" spans="1:13" ht="21" thickBot="1" x14ac:dyDescent="0.25">
      <c r="A36" s="157"/>
      <c r="B36" s="4"/>
      <c r="C36" s="106">
        <v>30</v>
      </c>
      <c r="D36" s="6" t="s">
        <v>61</v>
      </c>
      <c r="E36" s="7" t="s">
        <v>122</v>
      </c>
      <c r="F36" s="8" t="s">
        <v>5</v>
      </c>
      <c r="G36" s="9">
        <v>1</v>
      </c>
      <c r="H36" s="90"/>
      <c r="I36" s="90"/>
      <c r="J36" s="18">
        <f t="shared" si="0"/>
        <v>0</v>
      </c>
      <c r="K36" s="24" t="s">
        <v>131</v>
      </c>
      <c r="L36" s="23"/>
      <c r="M36" s="28"/>
    </row>
    <row r="37" spans="1:13" ht="21" thickBot="1" x14ac:dyDescent="0.25">
      <c r="A37" s="157"/>
      <c r="B37" s="4" t="s">
        <v>295</v>
      </c>
      <c r="C37" s="106">
        <v>31</v>
      </c>
      <c r="D37" s="6" t="s">
        <v>62</v>
      </c>
      <c r="E37" s="7" t="s">
        <v>122</v>
      </c>
      <c r="F37" s="8" t="s">
        <v>5</v>
      </c>
      <c r="G37" s="9">
        <v>1</v>
      </c>
      <c r="H37" s="90"/>
      <c r="I37" s="90"/>
      <c r="J37" s="18">
        <f t="shared" si="0"/>
        <v>0</v>
      </c>
      <c r="K37" s="24" t="s">
        <v>131</v>
      </c>
      <c r="L37" s="23"/>
      <c r="M37" s="28"/>
    </row>
    <row r="38" spans="1:13" ht="21" thickBot="1" x14ac:dyDescent="0.25">
      <c r="A38" s="157"/>
      <c r="B38" s="4" t="s">
        <v>319</v>
      </c>
      <c r="C38" s="106">
        <v>32</v>
      </c>
      <c r="D38" s="6" t="s">
        <v>63</v>
      </c>
      <c r="E38" s="7" t="s">
        <v>122</v>
      </c>
      <c r="F38" s="8" t="s">
        <v>5</v>
      </c>
      <c r="G38" s="9">
        <v>5</v>
      </c>
      <c r="H38" s="90"/>
      <c r="I38" s="90"/>
      <c r="J38" s="18">
        <f t="shared" si="0"/>
        <v>0</v>
      </c>
      <c r="K38" s="24" t="s">
        <v>131</v>
      </c>
      <c r="L38" s="23"/>
      <c r="M38" s="28"/>
    </row>
    <row r="39" spans="1:13" ht="21" thickBot="1" x14ac:dyDescent="0.25">
      <c r="A39" s="157"/>
      <c r="B39" s="4" t="s">
        <v>296</v>
      </c>
      <c r="C39" s="106">
        <v>33</v>
      </c>
      <c r="D39" s="6" t="s">
        <v>64</v>
      </c>
      <c r="E39" s="7" t="s">
        <v>122</v>
      </c>
      <c r="F39" s="8" t="s">
        <v>5</v>
      </c>
      <c r="G39" s="9">
        <v>5</v>
      </c>
      <c r="H39" s="90"/>
      <c r="I39" s="90"/>
      <c r="J39" s="18">
        <f t="shared" si="0"/>
        <v>0</v>
      </c>
      <c r="K39" s="24" t="s">
        <v>131</v>
      </c>
      <c r="L39" s="23"/>
      <c r="M39" s="28"/>
    </row>
    <row r="40" spans="1:13" ht="21" thickBot="1" x14ac:dyDescent="0.25">
      <c r="A40" s="157"/>
      <c r="B40" s="4" t="s">
        <v>296</v>
      </c>
      <c r="C40" s="106">
        <v>34</v>
      </c>
      <c r="D40" s="6" t="s">
        <v>65</v>
      </c>
      <c r="E40" s="7" t="s">
        <v>122</v>
      </c>
      <c r="F40" s="8" t="s">
        <v>5</v>
      </c>
      <c r="G40" s="9">
        <v>5</v>
      </c>
      <c r="H40" s="90"/>
      <c r="I40" s="90"/>
      <c r="J40" s="18">
        <f t="shared" si="0"/>
        <v>0</v>
      </c>
      <c r="K40" s="24" t="s">
        <v>131</v>
      </c>
      <c r="L40" s="23"/>
      <c r="M40" s="28"/>
    </row>
    <row r="41" spans="1:13" ht="21" thickBot="1" x14ac:dyDescent="0.25">
      <c r="A41" s="157"/>
      <c r="B41" s="4" t="s">
        <v>294</v>
      </c>
      <c r="C41" s="106">
        <v>35</v>
      </c>
      <c r="D41" s="6" t="s">
        <v>66</v>
      </c>
      <c r="E41" s="7" t="s">
        <v>122</v>
      </c>
      <c r="F41" s="8" t="s">
        <v>5</v>
      </c>
      <c r="G41" s="9">
        <v>1</v>
      </c>
      <c r="H41" s="90"/>
      <c r="I41" s="90"/>
      <c r="J41" s="18">
        <f t="shared" si="0"/>
        <v>0</v>
      </c>
      <c r="K41" s="24" t="s">
        <v>131</v>
      </c>
      <c r="L41" s="23"/>
      <c r="M41" s="28"/>
    </row>
    <row r="42" spans="1:13" ht="21" thickBot="1" x14ac:dyDescent="0.25">
      <c r="A42" s="157"/>
      <c r="B42" s="4"/>
      <c r="C42" s="106">
        <v>36</v>
      </c>
      <c r="D42" s="6" t="s">
        <v>67</v>
      </c>
      <c r="E42" s="7" t="s">
        <v>122</v>
      </c>
      <c r="F42" s="8" t="s">
        <v>5</v>
      </c>
      <c r="G42" s="9">
        <v>2</v>
      </c>
      <c r="H42" s="90"/>
      <c r="I42" s="90"/>
      <c r="J42" s="18">
        <f t="shared" si="0"/>
        <v>0</v>
      </c>
      <c r="K42" s="24" t="s">
        <v>131</v>
      </c>
      <c r="L42" s="23"/>
      <c r="M42" s="28"/>
    </row>
    <row r="43" spans="1:13" ht="21" thickBot="1" x14ac:dyDescent="0.25">
      <c r="A43" s="157"/>
      <c r="B43" s="4" t="s">
        <v>297</v>
      </c>
      <c r="C43" s="106">
        <v>37</v>
      </c>
      <c r="D43" s="6" t="s">
        <v>56</v>
      </c>
      <c r="E43" s="7" t="s">
        <v>134</v>
      </c>
      <c r="F43" s="8" t="s">
        <v>5</v>
      </c>
      <c r="G43" s="9">
        <v>30</v>
      </c>
      <c r="H43" s="90"/>
      <c r="I43" s="90"/>
      <c r="J43" s="18">
        <f t="shared" si="0"/>
        <v>0</v>
      </c>
      <c r="K43" s="24" t="s">
        <v>131</v>
      </c>
      <c r="L43" s="23"/>
      <c r="M43" s="28"/>
    </row>
    <row r="44" spans="1:13" ht="21" thickBot="1" x14ac:dyDescent="0.25">
      <c r="A44" s="157"/>
      <c r="B44" s="4" t="s">
        <v>298</v>
      </c>
      <c r="C44" s="106">
        <v>38</v>
      </c>
      <c r="D44" s="6" t="s">
        <v>12</v>
      </c>
      <c r="E44" s="7" t="s">
        <v>134</v>
      </c>
      <c r="F44" s="8" t="s">
        <v>5</v>
      </c>
      <c r="G44" s="9">
        <v>40</v>
      </c>
      <c r="H44" s="90"/>
      <c r="I44" s="90"/>
      <c r="J44" s="18">
        <f t="shared" si="0"/>
        <v>0</v>
      </c>
      <c r="K44" s="24" t="s">
        <v>131</v>
      </c>
      <c r="L44" s="23"/>
      <c r="M44" s="28"/>
    </row>
    <row r="45" spans="1:13" ht="21" thickBot="1" x14ac:dyDescent="0.25">
      <c r="A45" s="157"/>
      <c r="B45" s="4" t="s">
        <v>298</v>
      </c>
      <c r="C45" s="106">
        <v>39</v>
      </c>
      <c r="D45" s="6" t="s">
        <v>13</v>
      </c>
      <c r="E45" s="7" t="s">
        <v>134</v>
      </c>
      <c r="F45" s="8" t="s">
        <v>5</v>
      </c>
      <c r="G45" s="9">
        <v>9</v>
      </c>
      <c r="H45" s="90"/>
      <c r="I45" s="90"/>
      <c r="J45" s="18">
        <f t="shared" si="0"/>
        <v>0</v>
      </c>
      <c r="K45" s="24" t="s">
        <v>131</v>
      </c>
      <c r="L45" s="23"/>
      <c r="M45" s="28"/>
    </row>
    <row r="46" spans="1:13" ht="21" thickBot="1" x14ac:dyDescent="0.25">
      <c r="A46" s="157"/>
      <c r="B46" s="4" t="s">
        <v>316</v>
      </c>
      <c r="C46" s="106">
        <v>40</v>
      </c>
      <c r="D46" s="6" t="s">
        <v>68</v>
      </c>
      <c r="E46" s="7" t="s">
        <v>134</v>
      </c>
      <c r="F46" s="8" t="s">
        <v>5</v>
      </c>
      <c r="G46" s="9">
        <v>2</v>
      </c>
      <c r="H46" s="90"/>
      <c r="I46" s="90"/>
      <c r="J46" s="18">
        <f t="shared" si="0"/>
        <v>0</v>
      </c>
      <c r="K46" s="24" t="s">
        <v>131</v>
      </c>
      <c r="L46" s="23"/>
      <c r="M46" s="28"/>
    </row>
    <row r="47" spans="1:13" ht="21" thickBot="1" x14ac:dyDescent="0.25">
      <c r="A47" s="157"/>
      <c r="B47" s="4" t="s">
        <v>317</v>
      </c>
      <c r="C47" s="106">
        <v>41</v>
      </c>
      <c r="D47" s="6" t="s">
        <v>299</v>
      </c>
      <c r="E47" s="7" t="s">
        <v>134</v>
      </c>
      <c r="F47" s="8" t="s">
        <v>5</v>
      </c>
      <c r="G47" s="9">
        <v>6</v>
      </c>
      <c r="H47" s="90"/>
      <c r="I47" s="90"/>
      <c r="J47" s="18">
        <f t="shared" si="0"/>
        <v>0</v>
      </c>
      <c r="K47" s="24" t="s">
        <v>131</v>
      </c>
      <c r="L47" s="23"/>
      <c r="M47" s="28"/>
    </row>
    <row r="48" spans="1:13" ht="21" thickBot="1" x14ac:dyDescent="0.25">
      <c r="A48" s="157"/>
      <c r="B48" s="4" t="s">
        <v>301</v>
      </c>
      <c r="C48" s="106">
        <v>42</v>
      </c>
      <c r="D48" s="6" t="s">
        <v>14</v>
      </c>
      <c r="E48" s="7" t="s">
        <v>300</v>
      </c>
      <c r="F48" s="8" t="s">
        <v>5</v>
      </c>
      <c r="G48" s="9">
        <v>5</v>
      </c>
      <c r="H48" s="90"/>
      <c r="I48" s="90"/>
      <c r="J48" s="18">
        <f t="shared" si="0"/>
        <v>0</v>
      </c>
      <c r="K48" s="24" t="s">
        <v>131</v>
      </c>
      <c r="L48" s="23"/>
      <c r="M48" s="28"/>
    </row>
    <row r="49" spans="1:13" ht="21" thickBot="1" x14ac:dyDescent="0.25">
      <c r="A49" s="157"/>
      <c r="B49" s="4" t="s">
        <v>303</v>
      </c>
      <c r="C49" s="106">
        <v>43</v>
      </c>
      <c r="D49" s="6" t="s">
        <v>69</v>
      </c>
      <c r="E49" s="7" t="s">
        <v>302</v>
      </c>
      <c r="F49" s="8" t="s">
        <v>5</v>
      </c>
      <c r="G49" s="9">
        <v>2</v>
      </c>
      <c r="H49" s="90"/>
      <c r="I49" s="90"/>
      <c r="J49" s="18">
        <f t="shared" si="0"/>
        <v>0</v>
      </c>
      <c r="K49" s="24" t="s">
        <v>131</v>
      </c>
      <c r="L49" s="23"/>
      <c r="M49" s="28"/>
    </row>
    <row r="50" spans="1:13" ht="21" thickBot="1" x14ac:dyDescent="0.25">
      <c r="A50" s="157"/>
      <c r="B50" s="4" t="s">
        <v>305</v>
      </c>
      <c r="C50" s="106">
        <v>44</v>
      </c>
      <c r="D50" s="6" t="s">
        <v>304</v>
      </c>
      <c r="E50" s="7" t="s">
        <v>302</v>
      </c>
      <c r="F50" s="8" t="s">
        <v>5</v>
      </c>
      <c r="G50" s="9">
        <v>2</v>
      </c>
      <c r="H50" s="90"/>
      <c r="I50" s="90"/>
      <c r="J50" s="18">
        <f t="shared" si="0"/>
        <v>0</v>
      </c>
      <c r="K50" s="24" t="s">
        <v>131</v>
      </c>
      <c r="L50" s="23"/>
      <c r="M50" s="28"/>
    </row>
    <row r="51" spans="1:13" ht="21" thickBot="1" x14ac:dyDescent="0.25">
      <c r="A51" s="157"/>
      <c r="B51" s="4" t="s">
        <v>307</v>
      </c>
      <c r="C51" s="106">
        <v>45</v>
      </c>
      <c r="D51" s="6" t="s">
        <v>306</v>
      </c>
      <c r="E51" s="7" t="s">
        <v>308</v>
      </c>
      <c r="F51" s="8" t="s">
        <v>5</v>
      </c>
      <c r="G51" s="9">
        <v>2</v>
      </c>
      <c r="H51" s="90"/>
      <c r="I51" s="90"/>
      <c r="J51" s="18">
        <f t="shared" si="0"/>
        <v>0</v>
      </c>
      <c r="K51" s="24" t="s">
        <v>131</v>
      </c>
      <c r="L51" s="23"/>
      <c r="M51" s="28"/>
    </row>
    <row r="52" spans="1:13" ht="21" thickBot="1" x14ac:dyDescent="0.25">
      <c r="A52" s="157"/>
      <c r="B52" s="4"/>
      <c r="C52" s="106">
        <v>46</v>
      </c>
      <c r="D52" s="6" t="s">
        <v>70</v>
      </c>
      <c r="E52" s="7" t="s">
        <v>122</v>
      </c>
      <c r="F52" s="8" t="s">
        <v>5</v>
      </c>
      <c r="G52" s="9">
        <v>2</v>
      </c>
      <c r="H52" s="90"/>
      <c r="I52" s="90"/>
      <c r="J52" s="18">
        <f t="shared" si="0"/>
        <v>0</v>
      </c>
      <c r="K52" s="24" t="s">
        <v>131</v>
      </c>
      <c r="L52" s="23"/>
      <c r="M52" s="28"/>
    </row>
    <row r="53" spans="1:13" ht="21" thickBot="1" x14ac:dyDescent="0.25">
      <c r="A53" s="157"/>
      <c r="B53" s="4" t="s">
        <v>309</v>
      </c>
      <c r="C53" s="106">
        <v>47</v>
      </c>
      <c r="D53" s="6" t="s">
        <v>71</v>
      </c>
      <c r="E53" s="7" t="s">
        <v>122</v>
      </c>
      <c r="F53" s="8" t="s">
        <v>5</v>
      </c>
      <c r="G53" s="9">
        <v>1</v>
      </c>
      <c r="H53" s="90"/>
      <c r="I53" s="90"/>
      <c r="J53" s="18">
        <f t="shared" si="0"/>
        <v>0</v>
      </c>
      <c r="K53" s="24" t="s">
        <v>131</v>
      </c>
      <c r="L53" s="23"/>
      <c r="M53" s="28"/>
    </row>
    <row r="54" spans="1:13" ht="21" thickBot="1" x14ac:dyDescent="0.25">
      <c r="A54" s="157"/>
      <c r="B54" s="4"/>
      <c r="C54" s="106">
        <v>48</v>
      </c>
      <c r="D54" s="6" t="s">
        <v>72</v>
      </c>
      <c r="E54" s="7" t="s">
        <v>122</v>
      </c>
      <c r="F54" s="8" t="s">
        <v>5</v>
      </c>
      <c r="G54" s="9">
        <v>1</v>
      </c>
      <c r="H54" s="90"/>
      <c r="I54" s="90"/>
      <c r="J54" s="18">
        <f t="shared" si="0"/>
        <v>0</v>
      </c>
      <c r="K54" s="24" t="s">
        <v>131</v>
      </c>
      <c r="L54" s="23"/>
      <c r="M54" s="28"/>
    </row>
    <row r="55" spans="1:13" ht="21" thickBot="1" x14ac:dyDescent="0.25">
      <c r="A55" s="157"/>
      <c r="B55" s="4"/>
      <c r="C55" s="106">
        <v>49</v>
      </c>
      <c r="D55" s="6" t="s">
        <v>73</v>
      </c>
      <c r="E55" s="7" t="s">
        <v>122</v>
      </c>
      <c r="F55" s="8" t="s">
        <v>5</v>
      </c>
      <c r="G55" s="9">
        <v>1</v>
      </c>
      <c r="H55" s="90"/>
      <c r="I55" s="90"/>
      <c r="J55" s="18">
        <f t="shared" ref="J55:J109" si="1">((I55*0.85)+(H55*0.15))*G55</f>
        <v>0</v>
      </c>
      <c r="K55" s="24" t="s">
        <v>131</v>
      </c>
      <c r="L55" s="23"/>
      <c r="M55" s="28"/>
    </row>
    <row r="56" spans="1:13" ht="21" thickBot="1" x14ac:dyDescent="0.25">
      <c r="A56" s="157"/>
      <c r="B56" s="4" t="s">
        <v>310</v>
      </c>
      <c r="C56" s="106">
        <v>50</v>
      </c>
      <c r="D56" s="6" t="s">
        <v>74</v>
      </c>
      <c r="E56" s="7" t="s">
        <v>122</v>
      </c>
      <c r="F56" s="8" t="s">
        <v>5</v>
      </c>
      <c r="G56" s="9">
        <v>1</v>
      </c>
      <c r="H56" s="90"/>
      <c r="I56" s="90"/>
      <c r="J56" s="18">
        <f t="shared" si="1"/>
        <v>0</v>
      </c>
      <c r="K56" s="24" t="s">
        <v>131</v>
      </c>
      <c r="L56" s="23"/>
      <c r="M56" s="28"/>
    </row>
    <row r="57" spans="1:13" ht="21" thickBot="1" x14ac:dyDescent="0.25">
      <c r="A57" s="157"/>
      <c r="B57" s="4"/>
      <c r="C57" s="106">
        <v>51</v>
      </c>
      <c r="D57" s="6" t="s">
        <v>75</v>
      </c>
      <c r="E57" s="7" t="s">
        <v>122</v>
      </c>
      <c r="F57" s="8" t="s">
        <v>5</v>
      </c>
      <c r="G57" s="9">
        <v>1</v>
      </c>
      <c r="H57" s="90"/>
      <c r="I57" s="90"/>
      <c r="J57" s="18">
        <f t="shared" si="1"/>
        <v>0</v>
      </c>
      <c r="K57" s="24" t="s">
        <v>131</v>
      </c>
      <c r="L57" s="23"/>
      <c r="M57" s="28"/>
    </row>
    <row r="58" spans="1:13" ht="21" thickBot="1" x14ac:dyDescent="0.25">
      <c r="A58" s="157"/>
      <c r="B58" s="4" t="s">
        <v>278</v>
      </c>
      <c r="C58" s="106">
        <v>52</v>
      </c>
      <c r="D58" s="6" t="s">
        <v>76</v>
      </c>
      <c r="E58" s="7" t="s">
        <v>122</v>
      </c>
      <c r="F58" s="8" t="s">
        <v>5</v>
      </c>
      <c r="G58" s="9">
        <v>1</v>
      </c>
      <c r="H58" s="90"/>
      <c r="I58" s="90"/>
      <c r="J58" s="18">
        <f t="shared" si="1"/>
        <v>0</v>
      </c>
      <c r="K58" s="24" t="s">
        <v>131</v>
      </c>
      <c r="L58" s="23"/>
      <c r="M58" s="28"/>
    </row>
    <row r="59" spans="1:13" ht="21" thickBot="1" x14ac:dyDescent="0.25">
      <c r="A59" s="157"/>
      <c r="B59" s="4" t="s">
        <v>311</v>
      </c>
      <c r="C59" s="106">
        <v>53</v>
      </c>
      <c r="D59" s="6" t="s">
        <v>77</v>
      </c>
      <c r="E59" s="7" t="s">
        <v>122</v>
      </c>
      <c r="F59" s="8" t="s">
        <v>5</v>
      </c>
      <c r="G59" s="9">
        <v>20</v>
      </c>
      <c r="H59" s="90"/>
      <c r="I59" s="90"/>
      <c r="J59" s="18">
        <f t="shared" si="1"/>
        <v>0</v>
      </c>
      <c r="K59" s="24"/>
      <c r="L59" s="23" t="s">
        <v>130</v>
      </c>
      <c r="M59" s="101"/>
    </row>
    <row r="60" spans="1:13" ht="21" thickBot="1" x14ac:dyDescent="0.25">
      <c r="A60" s="157"/>
      <c r="B60" s="4" t="s">
        <v>312</v>
      </c>
      <c r="C60" s="106">
        <v>54</v>
      </c>
      <c r="D60" s="6" t="s">
        <v>78</v>
      </c>
      <c r="E60" s="7" t="s">
        <v>122</v>
      </c>
      <c r="F60" s="8" t="s">
        <v>5</v>
      </c>
      <c r="G60" s="9">
        <v>10</v>
      </c>
      <c r="H60" s="90"/>
      <c r="I60" s="90"/>
      <c r="J60" s="18">
        <f t="shared" si="1"/>
        <v>0</v>
      </c>
      <c r="K60" s="24"/>
      <c r="L60" s="23" t="s">
        <v>130</v>
      </c>
      <c r="M60" s="101"/>
    </row>
    <row r="61" spans="1:13" ht="21" thickBot="1" x14ac:dyDescent="0.25">
      <c r="A61" s="157"/>
      <c r="B61" s="4" t="s">
        <v>313</v>
      </c>
      <c r="C61" s="106">
        <v>55</v>
      </c>
      <c r="D61" s="6" t="s">
        <v>79</v>
      </c>
      <c r="E61" s="7" t="s">
        <v>122</v>
      </c>
      <c r="F61" s="8" t="s">
        <v>5</v>
      </c>
      <c r="G61" s="9">
        <v>2</v>
      </c>
      <c r="H61" s="90"/>
      <c r="I61" s="90"/>
      <c r="J61" s="18">
        <f t="shared" si="1"/>
        <v>0</v>
      </c>
      <c r="K61" s="24"/>
      <c r="L61" s="23" t="s">
        <v>130</v>
      </c>
      <c r="M61" s="101"/>
    </row>
    <row r="62" spans="1:13" ht="21" thickBot="1" x14ac:dyDescent="0.25">
      <c r="A62" s="157"/>
      <c r="B62" s="4" t="s">
        <v>313</v>
      </c>
      <c r="C62" s="106">
        <v>56</v>
      </c>
      <c r="D62" s="6" t="s">
        <v>80</v>
      </c>
      <c r="E62" s="7" t="s">
        <v>122</v>
      </c>
      <c r="F62" s="8" t="s">
        <v>5</v>
      </c>
      <c r="G62" s="9">
        <v>7</v>
      </c>
      <c r="H62" s="90"/>
      <c r="I62" s="90"/>
      <c r="J62" s="18">
        <f t="shared" si="1"/>
        <v>0</v>
      </c>
      <c r="K62" s="24"/>
      <c r="L62" s="23" t="s">
        <v>130</v>
      </c>
      <c r="M62" s="101"/>
    </row>
    <row r="63" spans="1:13" ht="18.75" customHeight="1" thickBot="1" x14ac:dyDescent="0.25">
      <c r="A63" s="48"/>
      <c r="B63" s="48"/>
      <c r="C63" s="104"/>
      <c r="D63" s="49"/>
      <c r="E63" s="45"/>
      <c r="F63" s="46"/>
      <c r="G63" s="47"/>
      <c r="H63" s="93"/>
      <c r="I63" s="93"/>
      <c r="J63" s="139"/>
      <c r="K63" s="140"/>
      <c r="L63" s="140"/>
      <c r="M63" s="141"/>
    </row>
    <row r="64" spans="1:13" ht="21" thickBot="1" x14ac:dyDescent="0.25">
      <c r="A64" s="152" t="s">
        <v>334</v>
      </c>
      <c r="B64" s="4" t="s">
        <v>320</v>
      </c>
      <c r="C64" s="106">
        <v>57</v>
      </c>
      <c r="D64" s="6" t="s">
        <v>136</v>
      </c>
      <c r="E64" s="7" t="s">
        <v>135</v>
      </c>
      <c r="F64" s="8" t="s">
        <v>5</v>
      </c>
      <c r="G64" s="9">
        <v>80</v>
      </c>
      <c r="H64" s="90"/>
      <c r="I64" s="90"/>
      <c r="J64" s="18">
        <f t="shared" si="1"/>
        <v>0</v>
      </c>
      <c r="K64" s="24" t="s">
        <v>131</v>
      </c>
      <c r="L64" s="23"/>
      <c r="M64" s="28"/>
    </row>
    <row r="65" spans="1:13" ht="72.75" thickBot="1" x14ac:dyDescent="0.25">
      <c r="A65" s="153"/>
      <c r="B65" s="4"/>
      <c r="C65" s="106">
        <v>58</v>
      </c>
      <c r="D65" s="6" t="s">
        <v>137</v>
      </c>
      <c r="E65" s="7" t="s">
        <v>135</v>
      </c>
      <c r="F65" s="8" t="s">
        <v>121</v>
      </c>
      <c r="G65" s="9">
        <v>80</v>
      </c>
      <c r="H65" s="90"/>
      <c r="I65" s="90"/>
      <c r="J65" s="18">
        <f t="shared" si="1"/>
        <v>0</v>
      </c>
      <c r="K65" s="24" t="s">
        <v>131</v>
      </c>
      <c r="L65" s="23"/>
      <c r="M65" s="28"/>
    </row>
    <row r="66" spans="1:13" ht="36.75" thickBot="1" x14ac:dyDescent="0.25">
      <c r="A66" s="153"/>
      <c r="B66" s="4" t="s">
        <v>321</v>
      </c>
      <c r="C66" s="106">
        <v>59</v>
      </c>
      <c r="D66" s="6" t="s">
        <v>269</v>
      </c>
      <c r="E66" s="7" t="s">
        <v>135</v>
      </c>
      <c r="F66" s="8" t="s">
        <v>38</v>
      </c>
      <c r="G66" s="9">
        <v>2</v>
      </c>
      <c r="H66" s="90"/>
      <c r="I66" s="90"/>
      <c r="J66" s="18">
        <f t="shared" si="1"/>
        <v>0</v>
      </c>
      <c r="K66" s="24" t="s">
        <v>131</v>
      </c>
      <c r="L66" s="23"/>
      <c r="M66" s="28"/>
    </row>
    <row r="67" spans="1:13" ht="36.75" thickBot="1" x14ac:dyDescent="0.25">
      <c r="A67" s="153"/>
      <c r="B67" s="4" t="s">
        <v>321</v>
      </c>
      <c r="C67" s="106">
        <v>60</v>
      </c>
      <c r="D67" s="6" t="s">
        <v>270</v>
      </c>
      <c r="E67" s="7" t="s">
        <v>135</v>
      </c>
      <c r="F67" s="8" t="s">
        <v>38</v>
      </c>
      <c r="G67" s="9">
        <v>30</v>
      </c>
      <c r="H67" s="90"/>
      <c r="I67" s="90"/>
      <c r="J67" s="18">
        <f t="shared" si="1"/>
        <v>0</v>
      </c>
      <c r="K67" s="24" t="s">
        <v>131</v>
      </c>
      <c r="L67" s="23"/>
      <c r="M67" s="28"/>
    </row>
    <row r="68" spans="1:13" ht="21" thickBot="1" x14ac:dyDescent="0.25">
      <c r="A68" s="153"/>
      <c r="B68" s="4"/>
      <c r="C68" s="106">
        <v>61</v>
      </c>
      <c r="D68" s="6" t="s">
        <v>271</v>
      </c>
      <c r="E68" s="7" t="s">
        <v>135</v>
      </c>
      <c r="F68" s="8" t="s">
        <v>5</v>
      </c>
      <c r="G68" s="9">
        <v>5</v>
      </c>
      <c r="H68" s="162"/>
      <c r="I68" s="163"/>
      <c r="J68" s="18">
        <f>H68*G68</f>
        <v>0</v>
      </c>
      <c r="K68" s="24" t="s">
        <v>131</v>
      </c>
      <c r="L68" s="23"/>
      <c r="M68" s="28"/>
    </row>
    <row r="69" spans="1:13" ht="28.5" customHeight="1" thickBot="1" x14ac:dyDescent="0.25">
      <c r="A69" s="153"/>
      <c r="B69" s="4"/>
      <c r="C69" s="106">
        <v>62</v>
      </c>
      <c r="D69" s="6" t="s">
        <v>138</v>
      </c>
      <c r="E69" s="7" t="s">
        <v>135</v>
      </c>
      <c r="F69" s="8" t="s">
        <v>5</v>
      </c>
      <c r="G69" s="9">
        <v>160</v>
      </c>
      <c r="H69" s="90"/>
      <c r="I69" s="90"/>
      <c r="J69" s="18">
        <f t="shared" si="1"/>
        <v>0</v>
      </c>
      <c r="K69" s="24" t="s">
        <v>131</v>
      </c>
      <c r="L69" s="23"/>
      <c r="M69" s="28"/>
    </row>
    <row r="70" spans="1:13" ht="28.5" customHeight="1" thickBot="1" x14ac:dyDescent="0.25">
      <c r="A70" s="153"/>
      <c r="B70" s="4" t="s">
        <v>320</v>
      </c>
      <c r="C70" s="106">
        <v>63</v>
      </c>
      <c r="D70" s="6" t="s">
        <v>360</v>
      </c>
      <c r="E70" s="7" t="s">
        <v>135</v>
      </c>
      <c r="F70" s="8" t="s">
        <v>5</v>
      </c>
      <c r="G70" s="9">
        <v>30</v>
      </c>
      <c r="H70" s="90"/>
      <c r="I70" s="90"/>
      <c r="J70" s="18">
        <f t="shared" si="1"/>
        <v>0</v>
      </c>
      <c r="K70" s="24" t="s">
        <v>131</v>
      </c>
      <c r="L70" s="23"/>
      <c r="M70" s="28"/>
    </row>
    <row r="71" spans="1:13" ht="28.5" customHeight="1" thickBot="1" x14ac:dyDescent="0.25">
      <c r="A71" s="153"/>
      <c r="B71" s="4" t="s">
        <v>322</v>
      </c>
      <c r="C71" s="106">
        <v>64</v>
      </c>
      <c r="D71" s="6" t="s">
        <v>81</v>
      </c>
      <c r="E71" s="7" t="s">
        <v>135</v>
      </c>
      <c r="F71" s="8" t="s">
        <v>5</v>
      </c>
      <c r="G71" s="9">
        <v>1</v>
      </c>
      <c r="H71" s="90"/>
      <c r="I71" s="90"/>
      <c r="J71" s="18">
        <f t="shared" si="1"/>
        <v>0</v>
      </c>
      <c r="K71" s="24" t="s">
        <v>131</v>
      </c>
      <c r="L71" s="23"/>
      <c r="M71" s="28"/>
    </row>
    <row r="72" spans="1:13" ht="28.5" customHeight="1" thickBot="1" x14ac:dyDescent="0.25">
      <c r="A72" s="153"/>
      <c r="B72" s="4" t="s">
        <v>323</v>
      </c>
      <c r="C72" s="106">
        <v>65</v>
      </c>
      <c r="D72" s="6" t="s">
        <v>82</v>
      </c>
      <c r="E72" s="7" t="s">
        <v>139</v>
      </c>
      <c r="F72" s="8" t="s">
        <v>5</v>
      </c>
      <c r="G72" s="9">
        <v>4</v>
      </c>
      <c r="H72" s="90"/>
      <c r="I72" s="90"/>
      <c r="J72" s="18">
        <f t="shared" si="1"/>
        <v>0</v>
      </c>
      <c r="K72" s="24" t="s">
        <v>131</v>
      </c>
      <c r="L72" s="23"/>
      <c r="M72" s="28"/>
    </row>
    <row r="73" spans="1:13" ht="28.5" customHeight="1" thickBot="1" x14ac:dyDescent="0.25">
      <c r="A73" s="153"/>
      <c r="B73" s="4" t="s">
        <v>324</v>
      </c>
      <c r="C73" s="106">
        <v>66</v>
      </c>
      <c r="D73" s="6" t="s">
        <v>15</v>
      </c>
      <c r="E73" s="7" t="s">
        <v>139</v>
      </c>
      <c r="F73" s="8" t="s">
        <v>5</v>
      </c>
      <c r="G73" s="9">
        <v>7</v>
      </c>
      <c r="H73" s="90"/>
      <c r="I73" s="90"/>
      <c r="J73" s="18">
        <f t="shared" si="1"/>
        <v>0</v>
      </c>
      <c r="K73" s="24" t="s">
        <v>131</v>
      </c>
      <c r="L73" s="23"/>
      <c r="M73" s="28"/>
    </row>
    <row r="74" spans="1:13" ht="28.5" customHeight="1" thickBot="1" x14ac:dyDescent="0.25">
      <c r="A74" s="153"/>
      <c r="B74" s="4" t="s">
        <v>325</v>
      </c>
      <c r="C74" s="106">
        <v>67</v>
      </c>
      <c r="D74" s="6" t="s">
        <v>16</v>
      </c>
      <c r="E74" s="7" t="s">
        <v>139</v>
      </c>
      <c r="F74" s="8" t="s">
        <v>5</v>
      </c>
      <c r="G74" s="9">
        <v>12</v>
      </c>
      <c r="H74" s="90"/>
      <c r="I74" s="90"/>
      <c r="J74" s="18">
        <f t="shared" si="1"/>
        <v>0</v>
      </c>
      <c r="K74" s="24" t="s">
        <v>131</v>
      </c>
      <c r="L74" s="23"/>
      <c r="M74" s="28"/>
    </row>
    <row r="75" spans="1:13" ht="28.5" customHeight="1" thickBot="1" x14ac:dyDescent="0.25">
      <c r="A75" s="153"/>
      <c r="B75" s="4" t="s">
        <v>326</v>
      </c>
      <c r="C75" s="106">
        <v>68</v>
      </c>
      <c r="D75" s="6" t="s">
        <v>17</v>
      </c>
      <c r="E75" s="7" t="s">
        <v>139</v>
      </c>
      <c r="F75" s="8" t="s">
        <v>5</v>
      </c>
      <c r="G75" s="9">
        <v>2</v>
      </c>
      <c r="H75" s="90"/>
      <c r="I75" s="90"/>
      <c r="J75" s="18">
        <f t="shared" si="1"/>
        <v>0</v>
      </c>
      <c r="K75" s="24" t="s">
        <v>131</v>
      </c>
      <c r="L75" s="23"/>
      <c r="M75" s="28"/>
    </row>
    <row r="76" spans="1:13" ht="28.5" customHeight="1" thickBot="1" x14ac:dyDescent="0.25">
      <c r="A76" s="153"/>
      <c r="B76" s="4"/>
      <c r="C76" s="106">
        <v>69</v>
      </c>
      <c r="D76" s="6" t="s">
        <v>18</v>
      </c>
      <c r="E76" s="7" t="s">
        <v>139</v>
      </c>
      <c r="F76" s="8" t="s">
        <v>5</v>
      </c>
      <c r="G76" s="9">
        <v>5</v>
      </c>
      <c r="H76" s="90"/>
      <c r="I76" s="90"/>
      <c r="J76" s="18">
        <f t="shared" si="1"/>
        <v>0</v>
      </c>
      <c r="K76" s="24" t="s">
        <v>131</v>
      </c>
      <c r="L76" s="23"/>
      <c r="M76" s="28"/>
    </row>
    <row r="77" spans="1:13" ht="28.5" customHeight="1" thickBot="1" x14ac:dyDescent="0.25">
      <c r="A77" s="153"/>
      <c r="B77" s="4"/>
      <c r="C77" s="106">
        <v>70</v>
      </c>
      <c r="D77" s="6" t="s">
        <v>19</v>
      </c>
      <c r="E77" s="7" t="s">
        <v>139</v>
      </c>
      <c r="F77" s="8" t="s">
        <v>5</v>
      </c>
      <c r="G77" s="9">
        <v>2</v>
      </c>
      <c r="H77" s="90"/>
      <c r="I77" s="90"/>
      <c r="J77" s="18">
        <f t="shared" si="1"/>
        <v>0</v>
      </c>
      <c r="K77" s="24" t="s">
        <v>131</v>
      </c>
      <c r="L77" s="23"/>
      <c r="M77" s="28"/>
    </row>
    <row r="78" spans="1:13" ht="28.5" customHeight="1" thickBot="1" x14ac:dyDescent="0.25">
      <c r="A78" s="153"/>
      <c r="B78" s="4"/>
      <c r="C78" s="106">
        <v>71</v>
      </c>
      <c r="D78" s="6" t="s">
        <v>83</v>
      </c>
      <c r="E78" s="7" t="s">
        <v>139</v>
      </c>
      <c r="F78" s="8" t="s">
        <v>5</v>
      </c>
      <c r="G78" s="9">
        <v>1</v>
      </c>
      <c r="H78" s="90"/>
      <c r="I78" s="90"/>
      <c r="J78" s="18">
        <f t="shared" si="1"/>
        <v>0</v>
      </c>
      <c r="K78" s="24" t="s">
        <v>131</v>
      </c>
      <c r="L78" s="23"/>
      <c r="M78" s="28"/>
    </row>
    <row r="79" spans="1:13" ht="28.5" customHeight="1" thickBot="1" x14ac:dyDescent="0.25">
      <c r="A79" s="153"/>
      <c r="B79" s="4"/>
      <c r="C79" s="106">
        <v>72</v>
      </c>
      <c r="D79" s="6" t="s">
        <v>84</v>
      </c>
      <c r="E79" s="7" t="s">
        <v>139</v>
      </c>
      <c r="F79" s="8" t="s">
        <v>5</v>
      </c>
      <c r="G79" s="9">
        <v>1</v>
      </c>
      <c r="H79" s="90"/>
      <c r="I79" s="90"/>
      <c r="J79" s="18">
        <f t="shared" si="1"/>
        <v>0</v>
      </c>
      <c r="K79" s="24" t="s">
        <v>131</v>
      </c>
      <c r="L79" s="23"/>
      <c r="M79" s="28"/>
    </row>
    <row r="80" spans="1:13" ht="36.75" thickBot="1" x14ac:dyDescent="0.25">
      <c r="A80" s="153"/>
      <c r="B80" s="4" t="s">
        <v>328</v>
      </c>
      <c r="C80" s="106">
        <v>73</v>
      </c>
      <c r="D80" s="6" t="s">
        <v>140</v>
      </c>
      <c r="E80" s="7" t="s">
        <v>139</v>
      </c>
      <c r="F80" s="8" t="s">
        <v>121</v>
      </c>
      <c r="G80" s="9">
        <v>12</v>
      </c>
      <c r="H80" s="90"/>
      <c r="I80" s="90"/>
      <c r="J80" s="18">
        <f t="shared" si="1"/>
        <v>0</v>
      </c>
      <c r="K80" s="24" t="s">
        <v>131</v>
      </c>
      <c r="L80" s="23"/>
      <c r="M80" s="28"/>
    </row>
    <row r="81" spans="1:13" ht="36.75" thickBot="1" x14ac:dyDescent="0.25">
      <c r="A81" s="153"/>
      <c r="B81" s="4" t="s">
        <v>328</v>
      </c>
      <c r="C81" s="106">
        <v>74</v>
      </c>
      <c r="D81" s="6" t="s">
        <v>141</v>
      </c>
      <c r="E81" s="7" t="s">
        <v>139</v>
      </c>
      <c r="F81" s="8" t="s">
        <v>121</v>
      </c>
      <c r="G81" s="9">
        <v>10</v>
      </c>
      <c r="H81" s="90"/>
      <c r="I81" s="90"/>
      <c r="J81" s="18">
        <f t="shared" si="1"/>
        <v>0</v>
      </c>
      <c r="K81" s="24" t="s">
        <v>131</v>
      </c>
      <c r="L81" s="23"/>
      <c r="M81" s="28"/>
    </row>
    <row r="82" spans="1:13" ht="31.5" customHeight="1" thickBot="1" x14ac:dyDescent="0.25">
      <c r="A82" s="153"/>
      <c r="B82" s="4" t="s">
        <v>327</v>
      </c>
      <c r="C82" s="106">
        <v>75</v>
      </c>
      <c r="D82" s="6" t="s">
        <v>85</v>
      </c>
      <c r="E82" s="7" t="s">
        <v>142</v>
      </c>
      <c r="F82" s="8" t="s">
        <v>5</v>
      </c>
      <c r="G82" s="9">
        <v>11</v>
      </c>
      <c r="H82" s="90"/>
      <c r="I82" s="90"/>
      <c r="J82" s="18">
        <f t="shared" si="1"/>
        <v>0</v>
      </c>
      <c r="K82" s="24" t="s">
        <v>131</v>
      </c>
      <c r="L82" s="23"/>
      <c r="M82" s="28"/>
    </row>
    <row r="83" spans="1:13" ht="29.25" customHeight="1" thickBot="1" x14ac:dyDescent="0.25">
      <c r="A83" s="153"/>
      <c r="B83" s="4" t="s">
        <v>284</v>
      </c>
      <c r="C83" s="106">
        <v>76</v>
      </c>
      <c r="D83" s="6" t="s">
        <v>86</v>
      </c>
      <c r="E83" s="7" t="s">
        <v>142</v>
      </c>
      <c r="F83" s="8" t="s">
        <v>5</v>
      </c>
      <c r="G83" s="9">
        <v>10</v>
      </c>
      <c r="H83" s="90"/>
      <c r="I83" s="90"/>
      <c r="J83" s="18">
        <f t="shared" si="1"/>
        <v>0</v>
      </c>
      <c r="K83" s="24" t="s">
        <v>131</v>
      </c>
      <c r="L83" s="23"/>
      <c r="M83" s="28"/>
    </row>
    <row r="84" spans="1:13" ht="26.25" customHeight="1" thickBot="1" x14ac:dyDescent="0.25">
      <c r="A84" s="153"/>
      <c r="B84" s="4"/>
      <c r="C84" s="106">
        <v>77</v>
      </c>
      <c r="D84" s="6" t="s">
        <v>189</v>
      </c>
      <c r="E84" s="7" t="s">
        <v>142</v>
      </c>
      <c r="F84" s="8" t="s">
        <v>5</v>
      </c>
      <c r="G84" s="9">
        <v>20</v>
      </c>
      <c r="H84" s="90"/>
      <c r="I84" s="90"/>
      <c r="J84" s="18">
        <f t="shared" si="1"/>
        <v>0</v>
      </c>
      <c r="K84" s="24" t="s">
        <v>131</v>
      </c>
      <c r="L84" s="23"/>
      <c r="M84" s="28"/>
    </row>
    <row r="85" spans="1:13" ht="29.25" customHeight="1" thickBot="1" x14ac:dyDescent="0.25">
      <c r="A85" s="153"/>
      <c r="B85" s="4" t="s">
        <v>330</v>
      </c>
      <c r="C85" s="106">
        <v>78</v>
      </c>
      <c r="D85" s="6" t="s">
        <v>87</v>
      </c>
      <c r="E85" s="7" t="s">
        <v>190</v>
      </c>
      <c r="F85" s="8" t="s">
        <v>5</v>
      </c>
      <c r="G85" s="9">
        <v>5</v>
      </c>
      <c r="H85" s="90"/>
      <c r="I85" s="90"/>
      <c r="J85" s="18">
        <f t="shared" si="1"/>
        <v>0</v>
      </c>
      <c r="K85" s="24" t="s">
        <v>131</v>
      </c>
      <c r="L85" s="23"/>
      <c r="M85" s="28"/>
    </row>
    <row r="86" spans="1:13" ht="21" thickBot="1" x14ac:dyDescent="0.25">
      <c r="A86" s="153"/>
      <c r="B86" s="4" t="s">
        <v>318</v>
      </c>
      <c r="C86" s="106">
        <v>79</v>
      </c>
      <c r="D86" s="6" t="s">
        <v>21</v>
      </c>
      <c r="E86" s="7" t="s">
        <v>329</v>
      </c>
      <c r="F86" s="8" t="s">
        <v>5</v>
      </c>
      <c r="G86" s="9">
        <v>30</v>
      </c>
      <c r="H86" s="90"/>
      <c r="I86" s="90"/>
      <c r="J86" s="18">
        <f t="shared" si="1"/>
        <v>0</v>
      </c>
      <c r="K86" s="24" t="s">
        <v>131</v>
      </c>
      <c r="L86" s="23"/>
      <c r="M86" s="28"/>
    </row>
    <row r="87" spans="1:13" ht="36.75" thickBot="1" x14ac:dyDescent="0.25">
      <c r="A87" s="153"/>
      <c r="B87" s="4" t="s">
        <v>331</v>
      </c>
      <c r="C87" s="106">
        <v>80</v>
      </c>
      <c r="D87" s="6" t="s">
        <v>22</v>
      </c>
      <c r="E87" s="7" t="s">
        <v>20</v>
      </c>
      <c r="F87" s="8" t="s">
        <v>5</v>
      </c>
      <c r="G87" s="9">
        <v>4</v>
      </c>
      <c r="H87" s="90"/>
      <c r="I87" s="90"/>
      <c r="J87" s="18">
        <f t="shared" si="1"/>
        <v>0</v>
      </c>
      <c r="K87" s="24" t="s">
        <v>131</v>
      </c>
      <c r="L87" s="23"/>
      <c r="M87" s="28"/>
    </row>
    <row r="88" spans="1:13" ht="36.75" thickBot="1" x14ac:dyDescent="0.25">
      <c r="A88" s="153"/>
      <c r="B88" s="4"/>
      <c r="C88" s="106">
        <v>81</v>
      </c>
      <c r="D88" s="6" t="s">
        <v>88</v>
      </c>
      <c r="E88" s="7" t="s">
        <v>20</v>
      </c>
      <c r="F88" s="8" t="s">
        <v>5</v>
      </c>
      <c r="G88" s="9">
        <v>3</v>
      </c>
      <c r="H88" s="90"/>
      <c r="I88" s="90"/>
      <c r="J88" s="18">
        <f t="shared" si="1"/>
        <v>0</v>
      </c>
      <c r="K88" s="24" t="s">
        <v>131</v>
      </c>
      <c r="L88" s="23"/>
      <c r="M88" s="28"/>
    </row>
    <row r="89" spans="1:13" ht="33" customHeight="1" thickBot="1" x14ac:dyDescent="0.25">
      <c r="A89" s="153"/>
      <c r="B89" s="4"/>
      <c r="C89" s="106">
        <v>82</v>
      </c>
      <c r="D89" s="6" t="s">
        <v>23</v>
      </c>
      <c r="E89" s="7">
        <v>6062</v>
      </c>
      <c r="F89" s="8" t="s">
        <v>5</v>
      </c>
      <c r="G89" s="9">
        <v>5</v>
      </c>
      <c r="H89" s="90"/>
      <c r="I89" s="90"/>
      <c r="J89" s="18">
        <f t="shared" si="1"/>
        <v>0</v>
      </c>
      <c r="K89" s="24" t="s">
        <v>131</v>
      </c>
      <c r="L89" s="23"/>
      <c r="M89" s="28"/>
    </row>
    <row r="90" spans="1:13" ht="36.75" thickBot="1" x14ac:dyDescent="0.25">
      <c r="A90" s="153"/>
      <c r="B90" s="4" t="s">
        <v>332</v>
      </c>
      <c r="C90" s="106">
        <v>83</v>
      </c>
      <c r="D90" s="6" t="s">
        <v>24</v>
      </c>
      <c r="E90" s="7" t="s">
        <v>25</v>
      </c>
      <c r="F90" s="8" t="s">
        <v>5</v>
      </c>
      <c r="G90" s="9">
        <v>30</v>
      </c>
      <c r="H90" s="90"/>
      <c r="I90" s="90"/>
      <c r="J90" s="18">
        <f t="shared" si="1"/>
        <v>0</v>
      </c>
      <c r="K90" s="24" t="s">
        <v>131</v>
      </c>
      <c r="L90" s="23"/>
      <c r="M90" s="28"/>
    </row>
    <row r="91" spans="1:13" ht="36.75" thickBot="1" x14ac:dyDescent="0.25">
      <c r="A91" s="153"/>
      <c r="B91" s="4"/>
      <c r="C91" s="106">
        <v>84</v>
      </c>
      <c r="D91" s="6" t="s">
        <v>89</v>
      </c>
      <c r="E91" s="7" t="s">
        <v>20</v>
      </c>
      <c r="F91" s="8" t="s">
        <v>5</v>
      </c>
      <c r="G91" s="9">
        <v>3</v>
      </c>
      <c r="H91" s="90"/>
      <c r="I91" s="90"/>
      <c r="J91" s="18">
        <f t="shared" si="1"/>
        <v>0</v>
      </c>
      <c r="K91" s="24" t="s">
        <v>131</v>
      </c>
      <c r="L91" s="23"/>
      <c r="M91" s="28"/>
    </row>
    <row r="92" spans="1:13" ht="36.75" thickBot="1" x14ac:dyDescent="0.25">
      <c r="A92" s="153"/>
      <c r="B92" s="4"/>
      <c r="C92" s="106">
        <v>85</v>
      </c>
      <c r="D92" s="6" t="s">
        <v>90</v>
      </c>
      <c r="E92" s="7" t="s">
        <v>91</v>
      </c>
      <c r="F92" s="8" t="s">
        <v>92</v>
      </c>
      <c r="G92" s="9">
        <v>3</v>
      </c>
      <c r="H92" s="90"/>
      <c r="I92" s="90"/>
      <c r="J92" s="18">
        <f t="shared" si="1"/>
        <v>0</v>
      </c>
      <c r="K92" s="24" t="s">
        <v>131</v>
      </c>
      <c r="L92" s="23"/>
      <c r="M92" s="28"/>
    </row>
    <row r="93" spans="1:13" ht="36.75" thickBot="1" x14ac:dyDescent="0.25">
      <c r="A93" s="153"/>
      <c r="B93" s="4"/>
      <c r="C93" s="106">
        <v>86</v>
      </c>
      <c r="D93" s="6" t="s">
        <v>93</v>
      </c>
      <c r="E93" s="7" t="s">
        <v>94</v>
      </c>
      <c r="F93" s="8" t="s">
        <v>5</v>
      </c>
      <c r="G93" s="9">
        <v>3</v>
      </c>
      <c r="H93" s="90"/>
      <c r="I93" s="90"/>
      <c r="J93" s="18">
        <f t="shared" si="1"/>
        <v>0</v>
      </c>
      <c r="K93" s="24" t="s">
        <v>131</v>
      </c>
      <c r="L93" s="23"/>
      <c r="M93" s="28"/>
    </row>
    <row r="94" spans="1:13" ht="36.75" thickBot="1" x14ac:dyDescent="0.25">
      <c r="A94" s="153"/>
      <c r="B94" s="4"/>
      <c r="C94" s="106">
        <v>87</v>
      </c>
      <c r="D94" s="6" t="s">
        <v>95</v>
      </c>
      <c r="E94" s="7" t="s">
        <v>96</v>
      </c>
      <c r="F94" s="8" t="s">
        <v>5</v>
      </c>
      <c r="G94" s="9">
        <v>3</v>
      </c>
      <c r="H94" s="90"/>
      <c r="I94" s="90"/>
      <c r="J94" s="18">
        <f t="shared" si="1"/>
        <v>0</v>
      </c>
      <c r="K94" s="24" t="s">
        <v>131</v>
      </c>
      <c r="L94" s="23"/>
      <c r="M94" s="28"/>
    </row>
    <row r="95" spans="1:13" ht="36.75" thickBot="1" x14ac:dyDescent="0.25">
      <c r="A95" s="153"/>
      <c r="B95" s="4"/>
      <c r="C95" s="106">
        <v>88</v>
      </c>
      <c r="D95" s="6" t="s">
        <v>97</v>
      </c>
      <c r="E95" s="7" t="s">
        <v>98</v>
      </c>
      <c r="F95" s="8" t="s">
        <v>5</v>
      </c>
      <c r="G95" s="9">
        <v>3</v>
      </c>
      <c r="H95" s="90"/>
      <c r="I95" s="90"/>
      <c r="J95" s="18">
        <f t="shared" si="1"/>
        <v>0</v>
      </c>
      <c r="K95" s="24" t="s">
        <v>131</v>
      </c>
      <c r="L95" s="23"/>
      <c r="M95" s="28"/>
    </row>
    <row r="96" spans="1:13" ht="36.75" thickBot="1" x14ac:dyDescent="0.25">
      <c r="A96" s="154"/>
      <c r="B96" s="4"/>
      <c r="C96" s="106">
        <v>89</v>
      </c>
      <c r="D96" s="6" t="s">
        <v>99</v>
      </c>
      <c r="E96" s="7" t="s">
        <v>100</v>
      </c>
      <c r="F96" s="8" t="s">
        <v>5</v>
      </c>
      <c r="G96" s="9">
        <v>3</v>
      </c>
      <c r="H96" s="90"/>
      <c r="I96" s="90"/>
      <c r="J96" s="18">
        <f t="shared" si="1"/>
        <v>0</v>
      </c>
      <c r="K96" s="24" t="s">
        <v>131</v>
      </c>
      <c r="L96" s="23"/>
      <c r="M96" s="28"/>
    </row>
    <row r="97" spans="1:13" ht="18.75" thickBot="1" x14ac:dyDescent="0.25">
      <c r="A97" s="48"/>
      <c r="B97" s="48"/>
      <c r="C97" s="104"/>
      <c r="D97" s="49"/>
      <c r="E97" s="45"/>
      <c r="F97" s="46"/>
      <c r="G97" s="47"/>
      <c r="H97" s="93"/>
      <c r="I97" s="93"/>
      <c r="J97" s="139"/>
      <c r="K97" s="140"/>
      <c r="L97" s="140"/>
      <c r="M97" s="141"/>
    </row>
    <row r="98" spans="1:13" ht="18.75" thickBot="1" x14ac:dyDescent="0.25">
      <c r="A98" s="32"/>
      <c r="B98" s="67"/>
      <c r="C98" s="105"/>
      <c r="D98" s="84" t="s">
        <v>227</v>
      </c>
      <c r="E98" s="85"/>
      <c r="F98" s="86"/>
      <c r="G98" s="87"/>
      <c r="H98" s="94"/>
      <c r="I98" s="94"/>
      <c r="J98" s="88"/>
      <c r="K98" s="89"/>
      <c r="L98" s="89"/>
      <c r="M98" s="72"/>
    </row>
    <row r="99" spans="1:13" ht="45.75" customHeight="1" thickBot="1" x14ac:dyDescent="0.25">
      <c r="A99" s="151" t="s">
        <v>117</v>
      </c>
      <c r="B99" s="5" t="s">
        <v>195</v>
      </c>
      <c r="C99" s="106">
        <v>90</v>
      </c>
      <c r="D99" s="107" t="s">
        <v>197</v>
      </c>
      <c r="E99" s="56" t="s">
        <v>177</v>
      </c>
      <c r="F99" s="8" t="s">
        <v>5</v>
      </c>
      <c r="G99" s="9">
        <v>26</v>
      </c>
      <c r="H99" s="90"/>
      <c r="I99" s="90"/>
      <c r="J99" s="18">
        <f t="shared" si="1"/>
        <v>0</v>
      </c>
      <c r="K99" s="27" t="s">
        <v>183</v>
      </c>
      <c r="L99" s="23"/>
      <c r="M99" s="28"/>
    </row>
    <row r="100" spans="1:13" ht="43.5" customHeight="1" thickBot="1" x14ac:dyDescent="0.25">
      <c r="A100" s="151"/>
      <c r="B100" s="5" t="s">
        <v>195</v>
      </c>
      <c r="C100" s="106">
        <v>91</v>
      </c>
      <c r="D100" s="107" t="s">
        <v>197</v>
      </c>
      <c r="E100" s="7" t="s">
        <v>196</v>
      </c>
      <c r="F100" s="8" t="s">
        <v>5</v>
      </c>
      <c r="G100" s="7">
        <v>8</v>
      </c>
      <c r="H100" s="90"/>
      <c r="I100" s="90"/>
      <c r="J100" s="18">
        <f t="shared" si="1"/>
        <v>0</v>
      </c>
      <c r="K100" s="27"/>
      <c r="L100" s="23" t="s">
        <v>130</v>
      </c>
      <c r="M100" s="101"/>
    </row>
    <row r="101" spans="1:13" ht="18.75" thickBot="1" x14ac:dyDescent="0.25">
      <c r="A101" s="151"/>
      <c r="B101" s="67"/>
      <c r="C101" s="105"/>
      <c r="D101" s="79" t="s">
        <v>146</v>
      </c>
      <c r="E101" s="80"/>
      <c r="F101" s="70"/>
      <c r="G101" s="71"/>
      <c r="H101" s="96"/>
      <c r="I101" s="96"/>
      <c r="J101" s="73"/>
      <c r="K101" s="74"/>
      <c r="L101" s="75"/>
      <c r="M101" s="76"/>
    </row>
    <row r="102" spans="1:13" ht="54.75" thickBot="1" x14ac:dyDescent="0.25">
      <c r="A102" s="151"/>
      <c r="B102" s="5">
        <v>4</v>
      </c>
      <c r="C102" s="106">
        <v>92</v>
      </c>
      <c r="D102" s="59" t="s">
        <v>147</v>
      </c>
      <c r="E102" s="7" t="s">
        <v>178</v>
      </c>
      <c r="F102" s="8" t="s">
        <v>5</v>
      </c>
      <c r="G102" s="9">
        <v>2</v>
      </c>
      <c r="H102" s="91"/>
      <c r="I102" s="91"/>
      <c r="J102" s="18">
        <f t="shared" si="1"/>
        <v>0</v>
      </c>
      <c r="K102" s="24" t="s">
        <v>131</v>
      </c>
      <c r="L102" s="23"/>
      <c r="M102" s="28"/>
    </row>
    <row r="103" spans="1:13" ht="54.75" thickBot="1" x14ac:dyDescent="0.25">
      <c r="A103" s="151"/>
      <c r="B103" s="5">
        <v>4</v>
      </c>
      <c r="C103" s="106">
        <v>93</v>
      </c>
      <c r="D103" s="64" t="s">
        <v>232</v>
      </c>
      <c r="E103" s="56" t="s">
        <v>178</v>
      </c>
      <c r="F103" s="8" t="s">
        <v>5</v>
      </c>
      <c r="G103" s="9">
        <v>150</v>
      </c>
      <c r="H103" s="91"/>
      <c r="I103" s="91"/>
      <c r="J103" s="18"/>
      <c r="K103" s="24" t="s">
        <v>131</v>
      </c>
      <c r="L103" s="23"/>
      <c r="M103" s="28"/>
    </row>
    <row r="104" spans="1:13" ht="54.75" thickBot="1" x14ac:dyDescent="0.25">
      <c r="A104" s="151"/>
      <c r="B104" s="5">
        <v>4</v>
      </c>
      <c r="C104" s="106">
        <v>94</v>
      </c>
      <c r="D104" s="59" t="s">
        <v>148</v>
      </c>
      <c r="E104" s="7" t="s">
        <v>178</v>
      </c>
      <c r="F104" s="8" t="s">
        <v>5</v>
      </c>
      <c r="G104" s="9">
        <v>10</v>
      </c>
      <c r="H104" s="91"/>
      <c r="I104" s="91"/>
      <c r="J104" s="18">
        <f t="shared" si="1"/>
        <v>0</v>
      </c>
      <c r="K104" s="24" t="s">
        <v>131</v>
      </c>
      <c r="L104" s="23"/>
      <c r="M104" s="28"/>
    </row>
    <row r="105" spans="1:13" ht="36.75" thickBot="1" x14ac:dyDescent="0.25">
      <c r="A105" s="151"/>
      <c r="B105" s="5">
        <v>4</v>
      </c>
      <c r="C105" s="106">
        <v>95</v>
      </c>
      <c r="D105" s="64" t="s">
        <v>149</v>
      </c>
      <c r="E105" s="56" t="s">
        <v>178</v>
      </c>
      <c r="F105" s="8" t="s">
        <v>5</v>
      </c>
      <c r="G105" s="9">
        <v>1</v>
      </c>
      <c r="H105" s="91"/>
      <c r="I105" s="91"/>
      <c r="J105" s="18">
        <f t="shared" si="1"/>
        <v>0</v>
      </c>
      <c r="K105" s="24" t="s">
        <v>131</v>
      </c>
      <c r="L105" s="23"/>
      <c r="M105" s="28"/>
    </row>
    <row r="106" spans="1:13" ht="36.75" thickBot="1" x14ac:dyDescent="0.25">
      <c r="A106" s="151"/>
      <c r="B106" s="5">
        <v>4</v>
      </c>
      <c r="C106" s="106">
        <v>96</v>
      </c>
      <c r="D106" s="59" t="s">
        <v>150</v>
      </c>
      <c r="E106" s="7" t="s">
        <v>178</v>
      </c>
      <c r="F106" s="8" t="s">
        <v>5</v>
      </c>
      <c r="G106" s="9">
        <v>1</v>
      </c>
      <c r="H106" s="91"/>
      <c r="I106" s="91"/>
      <c r="J106" s="18">
        <f t="shared" si="1"/>
        <v>0</v>
      </c>
      <c r="K106" s="24" t="s">
        <v>131</v>
      </c>
      <c r="L106" s="23"/>
      <c r="M106" s="28"/>
    </row>
    <row r="107" spans="1:13" ht="36.75" thickBot="1" x14ac:dyDescent="0.25">
      <c r="A107" s="151"/>
      <c r="B107" s="5">
        <v>4</v>
      </c>
      <c r="C107" s="106">
        <v>97</v>
      </c>
      <c r="D107" s="64" t="s">
        <v>233</v>
      </c>
      <c r="E107" s="56" t="s">
        <v>178</v>
      </c>
      <c r="F107" s="8" t="s">
        <v>5</v>
      </c>
      <c r="G107" s="9">
        <v>6</v>
      </c>
      <c r="H107" s="91"/>
      <c r="I107" s="91"/>
      <c r="J107" s="18">
        <f t="shared" si="1"/>
        <v>0</v>
      </c>
      <c r="K107" s="24" t="s">
        <v>131</v>
      </c>
      <c r="L107" s="23"/>
      <c r="M107" s="28"/>
    </row>
    <row r="108" spans="1:13" ht="126.75" thickBot="1" x14ac:dyDescent="0.25">
      <c r="A108" s="151"/>
      <c r="B108" s="5">
        <v>4</v>
      </c>
      <c r="C108" s="106">
        <v>98</v>
      </c>
      <c r="D108" s="59" t="s">
        <v>179</v>
      </c>
      <c r="E108" s="7" t="s">
        <v>178</v>
      </c>
      <c r="F108" s="8" t="s">
        <v>5</v>
      </c>
      <c r="G108" s="9">
        <v>1</v>
      </c>
      <c r="H108" s="91"/>
      <c r="I108" s="91"/>
      <c r="J108" s="18">
        <f t="shared" si="1"/>
        <v>0</v>
      </c>
      <c r="K108" s="24" t="s">
        <v>131</v>
      </c>
      <c r="L108" s="23"/>
      <c r="M108" s="28"/>
    </row>
    <row r="109" spans="1:13" ht="126.75" thickBot="1" x14ac:dyDescent="0.25">
      <c r="A109" s="151"/>
      <c r="B109" s="5">
        <v>4</v>
      </c>
      <c r="C109" s="106">
        <v>99</v>
      </c>
      <c r="D109" s="64" t="s">
        <v>180</v>
      </c>
      <c r="E109" s="56" t="s">
        <v>178</v>
      </c>
      <c r="F109" s="8" t="s">
        <v>5</v>
      </c>
      <c r="G109" s="9">
        <v>1</v>
      </c>
      <c r="H109" s="91"/>
      <c r="I109" s="91"/>
      <c r="J109" s="18">
        <f t="shared" si="1"/>
        <v>0</v>
      </c>
      <c r="K109" s="24" t="s">
        <v>131</v>
      </c>
      <c r="L109" s="23"/>
      <c r="M109" s="28"/>
    </row>
    <row r="110" spans="1:13" ht="90.75" thickBot="1" x14ac:dyDescent="0.25">
      <c r="A110" s="151"/>
      <c r="B110" s="5">
        <v>4</v>
      </c>
      <c r="C110" s="106">
        <v>100</v>
      </c>
      <c r="D110" s="59" t="s">
        <v>151</v>
      </c>
      <c r="E110" s="7" t="s">
        <v>178</v>
      </c>
      <c r="F110" s="8" t="s">
        <v>5</v>
      </c>
      <c r="G110" s="9">
        <v>1</v>
      </c>
      <c r="H110" s="91"/>
      <c r="I110" s="91"/>
      <c r="J110" s="18">
        <f t="shared" ref="J110:J145" si="2">((I110*0.85)+(H110*0.15))*G110</f>
        <v>0</v>
      </c>
      <c r="K110" s="24" t="s">
        <v>131</v>
      </c>
      <c r="L110" s="23"/>
      <c r="M110" s="28"/>
    </row>
    <row r="111" spans="1:13" ht="90.75" thickBot="1" x14ac:dyDescent="0.25">
      <c r="A111" s="151"/>
      <c r="B111" s="5">
        <v>4</v>
      </c>
      <c r="C111" s="106">
        <v>101</v>
      </c>
      <c r="D111" s="64" t="s">
        <v>152</v>
      </c>
      <c r="E111" s="56" t="s">
        <v>178</v>
      </c>
      <c r="F111" s="8" t="s">
        <v>5</v>
      </c>
      <c r="G111" s="9">
        <v>1</v>
      </c>
      <c r="H111" s="91"/>
      <c r="I111" s="91"/>
      <c r="J111" s="18">
        <f t="shared" si="2"/>
        <v>0</v>
      </c>
      <c r="K111" s="24" t="s">
        <v>131</v>
      </c>
      <c r="L111" s="23"/>
      <c r="M111" s="28"/>
    </row>
    <row r="112" spans="1:13" ht="18.75" thickBot="1" x14ac:dyDescent="0.25">
      <c r="A112" s="151"/>
      <c r="B112" s="67"/>
      <c r="C112" s="105"/>
      <c r="D112" s="81" t="s">
        <v>153</v>
      </c>
      <c r="E112" s="82"/>
      <c r="F112" s="70"/>
      <c r="G112" s="83"/>
      <c r="H112" s="95"/>
      <c r="I112" s="95"/>
      <c r="J112" s="73"/>
      <c r="K112" s="74"/>
      <c r="L112" s="75"/>
      <c r="M112" s="76"/>
    </row>
    <row r="113" spans="1:13" ht="54.75" thickBot="1" x14ac:dyDescent="0.25">
      <c r="A113" s="151"/>
      <c r="B113" s="5">
        <v>4</v>
      </c>
      <c r="C113" s="106">
        <v>102</v>
      </c>
      <c r="D113" s="64" t="s">
        <v>154</v>
      </c>
      <c r="E113" s="56" t="s">
        <v>178</v>
      </c>
      <c r="F113" s="8" t="s">
        <v>5</v>
      </c>
      <c r="G113" s="9">
        <v>3</v>
      </c>
      <c r="H113" s="91"/>
      <c r="I113" s="91"/>
      <c r="J113" s="18">
        <f t="shared" si="2"/>
        <v>0</v>
      </c>
      <c r="K113" s="24" t="s">
        <v>131</v>
      </c>
      <c r="L113" s="23"/>
      <c r="M113" s="28"/>
    </row>
    <row r="114" spans="1:13" ht="54.75" thickBot="1" x14ac:dyDescent="0.25">
      <c r="A114" s="151"/>
      <c r="B114" s="5">
        <v>4</v>
      </c>
      <c r="C114" s="106">
        <v>103</v>
      </c>
      <c r="D114" s="59" t="s">
        <v>155</v>
      </c>
      <c r="E114" s="7" t="s">
        <v>178</v>
      </c>
      <c r="F114" s="8" t="s">
        <v>5</v>
      </c>
      <c r="G114" s="9">
        <v>8</v>
      </c>
      <c r="H114" s="91"/>
      <c r="I114" s="91"/>
      <c r="J114" s="18">
        <f t="shared" si="2"/>
        <v>0</v>
      </c>
      <c r="K114" s="24" t="s">
        <v>131</v>
      </c>
      <c r="L114" s="23"/>
      <c r="M114" s="28"/>
    </row>
    <row r="115" spans="1:13" ht="36.75" thickBot="1" x14ac:dyDescent="0.25">
      <c r="A115" s="151"/>
      <c r="B115" s="5">
        <v>4</v>
      </c>
      <c r="C115" s="106">
        <v>104</v>
      </c>
      <c r="D115" s="64" t="s">
        <v>234</v>
      </c>
      <c r="E115" s="56" t="s">
        <v>178</v>
      </c>
      <c r="F115" s="8" t="s">
        <v>5</v>
      </c>
      <c r="G115" s="9">
        <v>6</v>
      </c>
      <c r="H115" s="91"/>
      <c r="I115" s="91"/>
      <c r="J115" s="18"/>
      <c r="K115" s="24"/>
      <c r="L115" s="23"/>
      <c r="M115" s="28"/>
    </row>
    <row r="116" spans="1:13" ht="54.75" thickBot="1" x14ac:dyDescent="0.25">
      <c r="A116" s="151"/>
      <c r="B116" s="5">
        <v>4</v>
      </c>
      <c r="C116" s="106">
        <v>105</v>
      </c>
      <c r="D116" s="59" t="s">
        <v>156</v>
      </c>
      <c r="E116" s="7" t="s">
        <v>178</v>
      </c>
      <c r="F116" s="8" t="s">
        <v>5</v>
      </c>
      <c r="G116" s="9">
        <v>3</v>
      </c>
      <c r="H116" s="91"/>
      <c r="I116" s="91"/>
      <c r="J116" s="18">
        <f t="shared" si="2"/>
        <v>0</v>
      </c>
      <c r="K116" s="24" t="s">
        <v>131</v>
      </c>
      <c r="L116" s="23"/>
      <c r="M116" s="28"/>
    </row>
    <row r="117" spans="1:13" ht="21" thickBot="1" x14ac:dyDescent="0.25">
      <c r="A117" s="151"/>
      <c r="B117" s="67"/>
      <c r="C117" s="108"/>
      <c r="D117" s="79" t="s">
        <v>157</v>
      </c>
      <c r="E117" s="80"/>
      <c r="F117" s="70"/>
      <c r="G117" s="71"/>
      <c r="H117" s="95"/>
      <c r="I117" s="95"/>
      <c r="J117" s="73"/>
      <c r="K117" s="74"/>
      <c r="L117" s="75"/>
      <c r="M117" s="76"/>
    </row>
    <row r="118" spans="1:13" ht="54.75" thickBot="1" x14ac:dyDescent="0.25">
      <c r="A118" s="151"/>
      <c r="B118" s="5">
        <v>4</v>
      </c>
      <c r="C118" s="106">
        <v>106</v>
      </c>
      <c r="D118" s="60" t="s">
        <v>229</v>
      </c>
      <c r="E118" s="7" t="s">
        <v>230</v>
      </c>
      <c r="F118" s="8" t="s">
        <v>5</v>
      </c>
      <c r="G118" s="9">
        <v>5</v>
      </c>
      <c r="H118" s="91"/>
      <c r="I118" s="91"/>
      <c r="J118" s="18"/>
      <c r="K118" s="24" t="s">
        <v>131</v>
      </c>
      <c r="L118" s="23"/>
      <c r="M118" s="28"/>
    </row>
    <row r="119" spans="1:13" ht="72.75" thickBot="1" x14ac:dyDescent="0.25">
      <c r="A119" s="151"/>
      <c r="B119" s="5">
        <v>4</v>
      </c>
      <c r="C119" s="106">
        <v>107</v>
      </c>
      <c r="D119" s="64" t="s">
        <v>228</v>
      </c>
      <c r="E119" s="56" t="s">
        <v>181</v>
      </c>
      <c r="F119" s="8" t="s">
        <v>5</v>
      </c>
      <c r="G119" s="9">
        <v>3</v>
      </c>
      <c r="H119" s="91"/>
      <c r="I119" s="91"/>
      <c r="J119" s="18">
        <f t="shared" si="2"/>
        <v>0</v>
      </c>
      <c r="K119" s="24" t="s">
        <v>131</v>
      </c>
      <c r="L119" s="23"/>
      <c r="M119" s="28"/>
    </row>
    <row r="120" spans="1:13" ht="150.75" thickBot="1" x14ac:dyDescent="0.25">
      <c r="A120" s="151"/>
      <c r="B120" s="5">
        <v>4</v>
      </c>
      <c r="C120" s="106">
        <v>108</v>
      </c>
      <c r="D120" s="65" t="s">
        <v>235</v>
      </c>
      <c r="E120" s="56" t="s">
        <v>231</v>
      </c>
      <c r="F120" s="8" t="s">
        <v>5</v>
      </c>
      <c r="G120" s="7">
        <v>7</v>
      </c>
      <c r="H120" s="91"/>
      <c r="I120" s="91"/>
      <c r="J120" s="18">
        <f t="shared" si="2"/>
        <v>0</v>
      </c>
      <c r="K120" s="24" t="s">
        <v>131</v>
      </c>
      <c r="L120" s="23"/>
      <c r="M120" s="28"/>
    </row>
    <row r="121" spans="1:13" ht="72.75" thickBot="1" x14ac:dyDescent="0.25">
      <c r="A121" s="151"/>
      <c r="B121" s="5">
        <v>4</v>
      </c>
      <c r="C121" s="106">
        <v>109</v>
      </c>
      <c r="D121" s="60" t="s">
        <v>37</v>
      </c>
      <c r="E121" s="7" t="s">
        <v>181</v>
      </c>
      <c r="F121" s="8" t="s">
        <v>5</v>
      </c>
      <c r="G121" s="7">
        <v>4</v>
      </c>
      <c r="H121" s="91"/>
      <c r="I121" s="91"/>
      <c r="J121" s="18">
        <f t="shared" si="2"/>
        <v>0</v>
      </c>
      <c r="K121" s="24" t="s">
        <v>131</v>
      </c>
      <c r="L121" s="23"/>
      <c r="M121" s="28"/>
    </row>
    <row r="122" spans="1:13" ht="21" thickBot="1" x14ac:dyDescent="0.25">
      <c r="A122" s="151"/>
      <c r="B122" s="67"/>
      <c r="C122" s="108"/>
      <c r="D122" s="77" t="s">
        <v>158</v>
      </c>
      <c r="E122" s="78"/>
      <c r="F122" s="70"/>
      <c r="G122" s="71"/>
      <c r="H122" s="95"/>
      <c r="I122" s="95"/>
      <c r="J122" s="73"/>
      <c r="K122" s="74"/>
      <c r="L122" s="75"/>
      <c r="M122" s="76"/>
    </row>
    <row r="123" spans="1:13" ht="21" thickBot="1" x14ac:dyDescent="0.25">
      <c r="A123" s="151"/>
      <c r="B123" s="5"/>
      <c r="C123" s="106">
        <v>110</v>
      </c>
      <c r="D123" s="59" t="s">
        <v>159</v>
      </c>
      <c r="E123" s="7"/>
      <c r="F123" s="8" t="s">
        <v>5</v>
      </c>
      <c r="G123" s="9">
        <v>5</v>
      </c>
      <c r="H123" s="91"/>
      <c r="I123" s="91"/>
      <c r="J123" s="18">
        <f t="shared" si="2"/>
        <v>0</v>
      </c>
      <c r="K123" s="24" t="s">
        <v>131</v>
      </c>
      <c r="L123" s="23"/>
      <c r="M123" s="28"/>
    </row>
    <row r="124" spans="1:13" ht="54.75" thickBot="1" x14ac:dyDescent="0.25">
      <c r="A124" s="151"/>
      <c r="B124" s="5" t="s">
        <v>359</v>
      </c>
      <c r="C124" s="106">
        <v>111</v>
      </c>
      <c r="D124" s="64" t="s">
        <v>160</v>
      </c>
      <c r="E124" s="56" t="s">
        <v>178</v>
      </c>
      <c r="F124" s="8" t="s">
        <v>5</v>
      </c>
      <c r="G124" s="9">
        <v>35</v>
      </c>
      <c r="H124" s="91"/>
      <c r="I124" s="91"/>
      <c r="J124" s="18">
        <f t="shared" si="2"/>
        <v>0</v>
      </c>
      <c r="K124" s="24" t="s">
        <v>131</v>
      </c>
      <c r="L124" s="23"/>
      <c r="M124" s="28"/>
    </row>
    <row r="125" spans="1:13" ht="36.75" thickBot="1" x14ac:dyDescent="0.25">
      <c r="A125" s="151"/>
      <c r="B125" s="5">
        <v>5</v>
      </c>
      <c r="C125" s="106">
        <v>112</v>
      </c>
      <c r="D125" s="59" t="s">
        <v>161</v>
      </c>
      <c r="E125" s="7" t="s">
        <v>181</v>
      </c>
      <c r="F125" s="8" t="s">
        <v>5</v>
      </c>
      <c r="G125" s="9">
        <v>1</v>
      </c>
      <c r="H125" s="91"/>
      <c r="I125" s="91"/>
      <c r="J125" s="18">
        <f t="shared" si="2"/>
        <v>0</v>
      </c>
      <c r="K125" s="24" t="s">
        <v>131</v>
      </c>
      <c r="L125" s="23"/>
      <c r="M125" s="28"/>
    </row>
    <row r="126" spans="1:13" ht="36.75" thickBot="1" x14ac:dyDescent="0.25">
      <c r="A126" s="151"/>
      <c r="B126" s="5">
        <v>5</v>
      </c>
      <c r="C126" s="106">
        <v>113</v>
      </c>
      <c r="D126" s="64" t="s">
        <v>162</v>
      </c>
      <c r="E126" s="56" t="s">
        <v>181</v>
      </c>
      <c r="F126" s="8" t="s">
        <v>5</v>
      </c>
      <c r="G126" s="9">
        <v>1</v>
      </c>
      <c r="H126" s="91"/>
      <c r="I126" s="91"/>
      <c r="J126" s="18">
        <f t="shared" si="2"/>
        <v>0</v>
      </c>
      <c r="K126" s="24" t="s">
        <v>131</v>
      </c>
      <c r="L126" s="23"/>
      <c r="M126" s="28"/>
    </row>
    <row r="127" spans="1:13" ht="36.75" thickBot="1" x14ac:dyDescent="0.25">
      <c r="A127" s="151"/>
      <c r="B127" s="5">
        <v>5</v>
      </c>
      <c r="C127" s="106">
        <v>114</v>
      </c>
      <c r="D127" s="59" t="s">
        <v>163</v>
      </c>
      <c r="E127" s="7" t="s">
        <v>181</v>
      </c>
      <c r="F127" s="8" t="s">
        <v>5</v>
      </c>
      <c r="G127" s="9">
        <v>1</v>
      </c>
      <c r="H127" s="91"/>
      <c r="I127" s="91"/>
      <c r="J127" s="18">
        <f t="shared" si="2"/>
        <v>0</v>
      </c>
      <c r="K127" s="24" t="s">
        <v>131</v>
      </c>
      <c r="L127" s="23"/>
      <c r="M127" s="28"/>
    </row>
    <row r="128" spans="1:13" ht="36.75" thickBot="1" x14ac:dyDescent="0.25">
      <c r="A128" s="151"/>
      <c r="B128" s="5">
        <v>5</v>
      </c>
      <c r="C128" s="106">
        <v>115</v>
      </c>
      <c r="D128" s="64" t="s">
        <v>164</v>
      </c>
      <c r="E128" s="56" t="s">
        <v>181</v>
      </c>
      <c r="F128" s="8" t="s">
        <v>5</v>
      </c>
      <c r="G128" s="9">
        <v>1</v>
      </c>
      <c r="H128" s="91"/>
      <c r="I128" s="91"/>
      <c r="J128" s="18">
        <f t="shared" si="2"/>
        <v>0</v>
      </c>
      <c r="K128" s="24" t="s">
        <v>131</v>
      </c>
      <c r="L128" s="23"/>
      <c r="M128" s="28"/>
    </row>
    <row r="129" spans="1:13" ht="36.75" thickBot="1" x14ac:dyDescent="0.25">
      <c r="A129" s="151"/>
      <c r="B129" s="5" t="s">
        <v>336</v>
      </c>
      <c r="C129" s="106">
        <v>116</v>
      </c>
      <c r="D129" s="61" t="s">
        <v>337</v>
      </c>
      <c r="E129" s="7" t="s">
        <v>236</v>
      </c>
      <c r="F129" s="8" t="s">
        <v>5</v>
      </c>
      <c r="G129" s="9">
        <v>5</v>
      </c>
      <c r="H129" s="91"/>
      <c r="I129" s="91"/>
      <c r="J129" s="18">
        <f t="shared" si="2"/>
        <v>0</v>
      </c>
      <c r="K129" s="24" t="s">
        <v>131</v>
      </c>
      <c r="L129" s="23"/>
      <c r="M129" s="28"/>
    </row>
    <row r="130" spans="1:13" ht="36.75" thickBot="1" x14ac:dyDescent="0.25">
      <c r="A130" s="151"/>
      <c r="B130" s="5"/>
      <c r="C130" s="106">
        <v>117</v>
      </c>
      <c r="D130" s="8" t="s">
        <v>107</v>
      </c>
      <c r="E130" s="56" t="s">
        <v>236</v>
      </c>
      <c r="F130" s="8" t="s">
        <v>5</v>
      </c>
      <c r="G130" s="9">
        <v>5</v>
      </c>
      <c r="H130" s="91"/>
      <c r="I130" s="91"/>
      <c r="J130" s="18">
        <f>((I130*0.85)+(H130*0.15))*G130</f>
        <v>0</v>
      </c>
      <c r="K130" s="24" t="s">
        <v>131</v>
      </c>
      <c r="L130" s="23"/>
      <c r="M130" s="28"/>
    </row>
    <row r="131" spans="1:13" ht="246.75" customHeight="1" thickBot="1" x14ac:dyDescent="0.25">
      <c r="A131" s="151"/>
      <c r="B131" s="5"/>
      <c r="C131" s="106">
        <v>118</v>
      </c>
      <c r="D131" s="62" t="s">
        <v>165</v>
      </c>
      <c r="E131" s="7" t="s">
        <v>178</v>
      </c>
      <c r="F131" s="8" t="s">
        <v>5</v>
      </c>
      <c r="G131" s="9">
        <v>10</v>
      </c>
      <c r="H131" s="91"/>
      <c r="I131" s="91"/>
      <c r="J131" s="18">
        <f t="shared" si="2"/>
        <v>0</v>
      </c>
      <c r="K131" s="24" t="s">
        <v>131</v>
      </c>
      <c r="L131" s="23"/>
      <c r="M131" s="28"/>
    </row>
    <row r="132" spans="1:13" ht="144.75" thickBot="1" x14ac:dyDescent="0.25">
      <c r="A132" s="151"/>
      <c r="B132" s="5"/>
      <c r="C132" s="106">
        <v>119</v>
      </c>
      <c r="D132" s="66" t="s">
        <v>166</v>
      </c>
      <c r="E132" s="56" t="s">
        <v>178</v>
      </c>
      <c r="F132" s="8" t="s">
        <v>5</v>
      </c>
      <c r="G132" s="9">
        <v>1</v>
      </c>
      <c r="H132" s="91"/>
      <c r="I132" s="91"/>
      <c r="J132" s="18">
        <f t="shared" si="2"/>
        <v>0</v>
      </c>
      <c r="K132" s="24" t="s">
        <v>131</v>
      </c>
      <c r="L132" s="23"/>
      <c r="M132" s="28"/>
    </row>
    <row r="133" spans="1:13" ht="144.75" thickBot="1" x14ac:dyDescent="0.25">
      <c r="A133" s="151"/>
      <c r="B133" s="5"/>
      <c r="C133" s="106">
        <v>120</v>
      </c>
      <c r="D133" s="66" t="s">
        <v>167</v>
      </c>
      <c r="E133" s="56" t="s">
        <v>178</v>
      </c>
      <c r="F133" s="8" t="s">
        <v>5</v>
      </c>
      <c r="G133" s="9">
        <v>1</v>
      </c>
      <c r="H133" s="91"/>
      <c r="I133" s="91"/>
      <c r="J133" s="18">
        <f t="shared" si="2"/>
        <v>0</v>
      </c>
      <c r="K133" s="24" t="s">
        <v>131</v>
      </c>
      <c r="L133" s="23"/>
      <c r="M133" s="28"/>
    </row>
    <row r="134" spans="1:13" ht="162.75" thickBot="1" x14ac:dyDescent="0.25">
      <c r="A134" s="151"/>
      <c r="B134" s="5"/>
      <c r="C134" s="106">
        <v>121</v>
      </c>
      <c r="D134" s="66" t="s">
        <v>168</v>
      </c>
      <c r="E134" s="56" t="s">
        <v>178</v>
      </c>
      <c r="F134" s="8" t="s">
        <v>5</v>
      </c>
      <c r="G134" s="9">
        <v>1</v>
      </c>
      <c r="H134" s="91"/>
      <c r="I134" s="91"/>
      <c r="J134" s="18">
        <f t="shared" si="2"/>
        <v>0</v>
      </c>
      <c r="K134" s="24" t="s">
        <v>131</v>
      </c>
      <c r="L134" s="23"/>
      <c r="M134" s="28"/>
    </row>
    <row r="135" spans="1:13" ht="162.75" thickBot="1" x14ac:dyDescent="0.25">
      <c r="A135" s="151"/>
      <c r="B135" s="5"/>
      <c r="C135" s="106">
        <v>122</v>
      </c>
      <c r="D135" s="66" t="s">
        <v>169</v>
      </c>
      <c r="E135" s="56" t="s">
        <v>178</v>
      </c>
      <c r="F135" s="8" t="s">
        <v>5</v>
      </c>
      <c r="G135" s="9">
        <v>1</v>
      </c>
      <c r="H135" s="91"/>
      <c r="I135" s="91"/>
      <c r="J135" s="18">
        <f t="shared" si="2"/>
        <v>0</v>
      </c>
      <c r="K135" s="24" t="s">
        <v>131</v>
      </c>
      <c r="L135" s="23"/>
      <c r="M135" s="28"/>
    </row>
    <row r="136" spans="1:13" ht="18.75" thickBot="1" x14ac:dyDescent="0.25">
      <c r="A136" s="151"/>
      <c r="B136" s="5"/>
      <c r="C136" s="103"/>
      <c r="D136" s="43" t="s">
        <v>170</v>
      </c>
      <c r="E136" s="57"/>
      <c r="F136" s="8"/>
      <c r="G136" s="29"/>
      <c r="H136" s="91"/>
      <c r="I136" s="91"/>
      <c r="J136" s="18"/>
      <c r="K136" s="24"/>
      <c r="L136" s="23"/>
      <c r="M136" s="28"/>
    </row>
    <row r="137" spans="1:13" ht="54.75" thickBot="1" x14ac:dyDescent="0.25">
      <c r="A137" s="151"/>
      <c r="B137" s="5"/>
      <c r="C137" s="106">
        <v>123</v>
      </c>
      <c r="D137" s="59" t="s">
        <v>237</v>
      </c>
      <c r="E137" s="26"/>
      <c r="F137" s="8" t="s">
        <v>5</v>
      </c>
      <c r="G137" s="9">
        <v>5</v>
      </c>
      <c r="H137" s="91"/>
      <c r="I137" s="91"/>
      <c r="J137" s="18">
        <f t="shared" si="2"/>
        <v>0</v>
      </c>
      <c r="K137" s="24" t="s">
        <v>131</v>
      </c>
      <c r="L137" s="23"/>
      <c r="M137" s="28"/>
    </row>
    <row r="138" spans="1:13" ht="36.75" thickBot="1" x14ac:dyDescent="0.25">
      <c r="A138" s="151"/>
      <c r="B138" s="5"/>
      <c r="C138" s="106">
        <v>124</v>
      </c>
      <c r="D138" s="38" t="s">
        <v>171</v>
      </c>
      <c r="E138" s="58"/>
      <c r="F138" s="8" t="s">
        <v>5</v>
      </c>
      <c r="G138" s="9">
        <v>2</v>
      </c>
      <c r="H138" s="91"/>
      <c r="I138" s="91"/>
      <c r="J138" s="18">
        <f t="shared" si="2"/>
        <v>0</v>
      </c>
      <c r="K138" s="24" t="s">
        <v>131</v>
      </c>
      <c r="L138" s="23"/>
      <c r="M138" s="28"/>
    </row>
    <row r="139" spans="1:13" ht="36.75" thickBot="1" x14ac:dyDescent="0.25">
      <c r="A139" s="151"/>
      <c r="B139" s="5"/>
      <c r="C139" s="106">
        <v>125</v>
      </c>
      <c r="D139" s="63" t="s">
        <v>172</v>
      </c>
      <c r="E139" s="35"/>
      <c r="F139" s="8" t="s">
        <v>5</v>
      </c>
      <c r="G139" s="9">
        <v>2</v>
      </c>
      <c r="H139" s="91"/>
      <c r="I139" s="91"/>
      <c r="J139" s="18">
        <f t="shared" si="2"/>
        <v>0</v>
      </c>
      <c r="K139" s="24" t="s">
        <v>131</v>
      </c>
      <c r="L139" s="23"/>
      <c r="M139" s="28"/>
    </row>
    <row r="140" spans="1:13" ht="21" thickBot="1" x14ac:dyDescent="0.25">
      <c r="A140" s="151"/>
      <c r="B140" s="5">
        <v>15</v>
      </c>
      <c r="C140" s="106">
        <v>126</v>
      </c>
      <c r="D140" s="36" t="s">
        <v>173</v>
      </c>
      <c r="E140" s="37"/>
      <c r="F140" s="8" t="s">
        <v>5</v>
      </c>
      <c r="G140" s="9">
        <v>2</v>
      </c>
      <c r="H140" s="91"/>
      <c r="I140" s="91"/>
      <c r="J140" s="18">
        <f t="shared" si="2"/>
        <v>0</v>
      </c>
      <c r="K140" s="24" t="s">
        <v>131</v>
      </c>
      <c r="L140" s="23"/>
      <c r="M140" s="28"/>
    </row>
    <row r="141" spans="1:13" ht="21" thickBot="1" x14ac:dyDescent="0.25">
      <c r="A141" s="151"/>
      <c r="B141" s="5">
        <v>15</v>
      </c>
      <c r="C141" s="106">
        <v>127</v>
      </c>
      <c r="D141" s="36" t="s">
        <v>174</v>
      </c>
      <c r="E141" s="37"/>
      <c r="F141" s="8" t="s">
        <v>5</v>
      </c>
      <c r="G141" s="9">
        <v>2</v>
      </c>
      <c r="H141" s="91"/>
      <c r="I141" s="91"/>
      <c r="J141" s="18">
        <f t="shared" si="2"/>
        <v>0</v>
      </c>
      <c r="K141" s="24" t="s">
        <v>131</v>
      </c>
      <c r="L141" s="23"/>
      <c r="M141" s="28"/>
    </row>
    <row r="142" spans="1:13" ht="21" thickBot="1" x14ac:dyDescent="0.25">
      <c r="A142" s="151"/>
      <c r="B142" s="5">
        <v>15</v>
      </c>
      <c r="C142" s="106">
        <v>128</v>
      </c>
      <c r="D142" s="36" t="s">
        <v>175</v>
      </c>
      <c r="E142" s="37"/>
      <c r="F142" s="8" t="s">
        <v>5</v>
      </c>
      <c r="G142" s="9">
        <v>2</v>
      </c>
      <c r="H142" s="91"/>
      <c r="I142" s="91"/>
      <c r="J142" s="18">
        <f t="shared" si="2"/>
        <v>0</v>
      </c>
      <c r="K142" s="24" t="s">
        <v>131</v>
      </c>
      <c r="L142" s="23"/>
      <c r="M142" s="28"/>
    </row>
    <row r="143" spans="1:13" ht="36.75" thickBot="1" x14ac:dyDescent="0.25">
      <c r="A143" s="151"/>
      <c r="B143" s="5">
        <v>15</v>
      </c>
      <c r="C143" s="106">
        <v>129</v>
      </c>
      <c r="D143" s="38" t="s">
        <v>176</v>
      </c>
      <c r="E143" s="37"/>
      <c r="F143" s="8" t="s">
        <v>5</v>
      </c>
      <c r="G143" s="9">
        <v>2</v>
      </c>
      <c r="H143" s="91"/>
      <c r="I143" s="91"/>
      <c r="J143" s="18">
        <f t="shared" si="2"/>
        <v>0</v>
      </c>
      <c r="K143" s="24" t="s">
        <v>131</v>
      </c>
      <c r="L143" s="23"/>
      <c r="M143" s="28"/>
    </row>
    <row r="144" spans="1:13" ht="36.75" thickBot="1" x14ac:dyDescent="0.25">
      <c r="A144" s="151"/>
      <c r="B144" s="5">
        <v>15</v>
      </c>
      <c r="C144" s="106">
        <v>130</v>
      </c>
      <c r="D144" s="38" t="s">
        <v>238</v>
      </c>
      <c r="E144" s="37"/>
      <c r="F144" s="8" t="s">
        <v>5</v>
      </c>
      <c r="G144" s="9">
        <v>2</v>
      </c>
      <c r="H144" s="91"/>
      <c r="I144" s="91"/>
      <c r="J144" s="18">
        <f t="shared" si="2"/>
        <v>0</v>
      </c>
      <c r="K144" s="24" t="s">
        <v>131</v>
      </c>
      <c r="L144" s="23"/>
      <c r="M144" s="28"/>
    </row>
    <row r="145" spans="1:13" ht="54.75" thickBot="1" x14ac:dyDescent="0.25">
      <c r="A145" s="151"/>
      <c r="B145" s="5">
        <v>15</v>
      </c>
      <c r="C145" s="106">
        <v>131</v>
      </c>
      <c r="D145" s="38" t="s">
        <v>239</v>
      </c>
      <c r="E145" s="37"/>
      <c r="F145" s="8" t="s">
        <v>5</v>
      </c>
      <c r="G145" s="9">
        <v>2</v>
      </c>
      <c r="H145" s="91"/>
      <c r="I145" s="91"/>
      <c r="J145" s="18">
        <f t="shared" si="2"/>
        <v>0</v>
      </c>
      <c r="K145" s="24" t="s">
        <v>131</v>
      </c>
      <c r="L145" s="23"/>
      <c r="M145" s="28"/>
    </row>
    <row r="146" spans="1:13" ht="21" thickBot="1" x14ac:dyDescent="0.25">
      <c r="A146" s="151"/>
      <c r="B146" s="67"/>
      <c r="C146" s="108"/>
      <c r="D146" s="68" t="s">
        <v>252</v>
      </c>
      <c r="E146" s="69"/>
      <c r="F146" s="70"/>
      <c r="G146" s="71"/>
      <c r="H146" s="95"/>
      <c r="I146" s="95"/>
      <c r="J146" s="73"/>
      <c r="K146" s="74"/>
      <c r="L146" s="75"/>
      <c r="M146" s="76"/>
    </row>
    <row r="147" spans="1:13" ht="126.75" thickBot="1" x14ac:dyDescent="0.25">
      <c r="A147" s="151"/>
      <c r="B147" s="5"/>
      <c r="C147" s="106">
        <v>132</v>
      </c>
      <c r="D147" s="39" t="s">
        <v>249</v>
      </c>
      <c r="E147" s="40" t="s">
        <v>36</v>
      </c>
      <c r="F147" s="8" t="s">
        <v>5</v>
      </c>
      <c r="G147" s="9">
        <v>1</v>
      </c>
      <c r="H147" s="91"/>
      <c r="I147" s="91"/>
      <c r="J147" s="18">
        <f t="shared" ref="J147:J152" si="3">((I147*0.85)+(H147*0.15))*G147</f>
        <v>0</v>
      </c>
      <c r="K147" s="24"/>
      <c r="L147" s="23" t="s">
        <v>130</v>
      </c>
      <c r="M147" s="101"/>
    </row>
    <row r="148" spans="1:13" ht="36.75" thickBot="1" x14ac:dyDescent="0.25">
      <c r="A148" s="151"/>
      <c r="B148" s="5"/>
      <c r="C148" s="106">
        <v>133</v>
      </c>
      <c r="D148" s="5" t="s">
        <v>251</v>
      </c>
      <c r="E148" s="7" t="s">
        <v>250</v>
      </c>
      <c r="F148" s="8" t="s">
        <v>5</v>
      </c>
      <c r="G148" s="9">
        <v>5</v>
      </c>
      <c r="H148" s="91"/>
      <c r="I148" s="91"/>
      <c r="J148" s="18">
        <f t="shared" si="3"/>
        <v>0</v>
      </c>
      <c r="K148" s="24"/>
      <c r="L148" s="23" t="s">
        <v>130</v>
      </c>
      <c r="M148" s="101"/>
    </row>
    <row r="149" spans="1:13" ht="31.5" customHeight="1" thickBot="1" x14ac:dyDescent="0.25">
      <c r="A149" s="151"/>
      <c r="B149" s="5"/>
      <c r="C149" s="106">
        <v>134</v>
      </c>
      <c r="D149" s="5" t="s">
        <v>184</v>
      </c>
      <c r="E149" s="7"/>
      <c r="F149" s="8"/>
      <c r="G149" s="9">
        <v>2</v>
      </c>
      <c r="H149" s="91"/>
      <c r="I149" s="91"/>
      <c r="J149" s="18">
        <f t="shared" si="3"/>
        <v>0</v>
      </c>
      <c r="K149" s="24"/>
      <c r="L149" s="23" t="s">
        <v>130</v>
      </c>
      <c r="M149" s="101"/>
    </row>
    <row r="150" spans="1:13" ht="31.5" customHeight="1" thickBot="1" x14ac:dyDescent="0.25">
      <c r="A150" s="151"/>
      <c r="B150" s="5" t="s">
        <v>223</v>
      </c>
      <c r="C150" s="106">
        <v>135</v>
      </c>
      <c r="D150" s="5" t="s">
        <v>224</v>
      </c>
      <c r="E150" s="7"/>
      <c r="F150" s="8" t="s">
        <v>5</v>
      </c>
      <c r="G150" s="9">
        <v>4</v>
      </c>
      <c r="H150" s="91"/>
      <c r="I150" s="91"/>
      <c r="J150" s="18">
        <f t="shared" si="3"/>
        <v>0</v>
      </c>
      <c r="K150" s="24" t="s">
        <v>131</v>
      </c>
      <c r="L150" s="23"/>
      <c r="M150" s="28"/>
    </row>
    <row r="151" spans="1:13" ht="31.5" customHeight="1" thickBot="1" x14ac:dyDescent="0.25">
      <c r="A151" s="151"/>
      <c r="B151" s="5" t="s">
        <v>223</v>
      </c>
      <c r="C151" s="106">
        <v>136</v>
      </c>
      <c r="D151" s="5" t="s">
        <v>225</v>
      </c>
      <c r="E151" s="7"/>
      <c r="F151" s="8" t="s">
        <v>5</v>
      </c>
      <c r="G151" s="9">
        <v>4</v>
      </c>
      <c r="H151" s="91"/>
      <c r="I151" s="91"/>
      <c r="J151" s="18">
        <f t="shared" si="3"/>
        <v>0</v>
      </c>
      <c r="K151" s="24" t="s">
        <v>131</v>
      </c>
      <c r="L151" s="23"/>
      <c r="M151" s="28"/>
    </row>
    <row r="152" spans="1:13" ht="31.5" customHeight="1" thickBot="1" x14ac:dyDescent="0.25">
      <c r="A152" s="151"/>
      <c r="B152" s="5" t="s">
        <v>223</v>
      </c>
      <c r="C152" s="106">
        <v>137</v>
      </c>
      <c r="D152" s="5" t="s">
        <v>226</v>
      </c>
      <c r="E152" s="7"/>
      <c r="F152" s="8" t="s">
        <v>5</v>
      </c>
      <c r="G152" s="9">
        <v>4</v>
      </c>
      <c r="H152" s="91"/>
      <c r="I152" s="91"/>
      <c r="J152" s="18">
        <f t="shared" si="3"/>
        <v>0</v>
      </c>
      <c r="K152" s="24" t="s">
        <v>131</v>
      </c>
      <c r="L152" s="23"/>
      <c r="M152" s="28"/>
    </row>
    <row r="153" spans="1:13" ht="21" thickBot="1" x14ac:dyDescent="0.25">
      <c r="A153" s="48"/>
      <c r="B153" s="48"/>
      <c r="C153" s="109"/>
      <c r="D153" s="49"/>
      <c r="E153" s="45"/>
      <c r="F153" s="46"/>
      <c r="G153" s="47"/>
      <c r="H153" s="92"/>
      <c r="I153" s="92"/>
      <c r="J153" s="139"/>
      <c r="K153" s="140"/>
      <c r="L153" s="140"/>
      <c r="M153" s="141"/>
    </row>
    <row r="154" spans="1:13" ht="36.75" thickBot="1" x14ac:dyDescent="0.25">
      <c r="A154" s="151" t="s">
        <v>255</v>
      </c>
      <c r="B154" s="5"/>
      <c r="C154" s="106">
        <v>138</v>
      </c>
      <c r="D154" s="6" t="s">
        <v>26</v>
      </c>
      <c r="E154" s="7" t="s">
        <v>253</v>
      </c>
      <c r="F154" s="8" t="s">
        <v>27</v>
      </c>
      <c r="G154" s="9">
        <v>28000</v>
      </c>
      <c r="H154" s="91"/>
      <c r="I154" s="91"/>
      <c r="J154" s="18">
        <f t="shared" ref="J154:J182" si="4">((I154*0.85)+(H154*0.15))*G154</f>
        <v>0</v>
      </c>
      <c r="K154" s="24"/>
      <c r="L154" s="23" t="s">
        <v>130</v>
      </c>
      <c r="M154" s="101"/>
    </row>
    <row r="155" spans="1:13" ht="42" customHeight="1" thickBot="1" x14ac:dyDescent="0.25">
      <c r="A155" s="157"/>
      <c r="B155" s="5"/>
      <c r="C155" s="106">
        <v>139</v>
      </c>
      <c r="D155" s="6" t="s">
        <v>26</v>
      </c>
      <c r="E155" s="7" t="s">
        <v>254</v>
      </c>
      <c r="F155" s="8" t="s">
        <v>27</v>
      </c>
      <c r="G155" s="9">
        <v>11000</v>
      </c>
      <c r="H155" s="91"/>
      <c r="I155" s="91"/>
      <c r="J155" s="18">
        <f t="shared" si="4"/>
        <v>0</v>
      </c>
      <c r="K155" s="24"/>
      <c r="L155" s="23" t="s">
        <v>130</v>
      </c>
      <c r="M155" s="101"/>
    </row>
    <row r="156" spans="1:13" ht="36.75" thickBot="1" x14ac:dyDescent="0.25">
      <c r="A156" s="157"/>
      <c r="B156" s="5" t="s">
        <v>338</v>
      </c>
      <c r="C156" s="106">
        <v>140</v>
      </c>
      <c r="D156" s="6" t="s">
        <v>256</v>
      </c>
      <c r="E156" s="7" t="s">
        <v>28</v>
      </c>
      <c r="F156" s="8" t="s">
        <v>27</v>
      </c>
      <c r="G156" s="9">
        <v>5000</v>
      </c>
      <c r="H156" s="91"/>
      <c r="I156" s="91"/>
      <c r="J156" s="18">
        <f t="shared" si="4"/>
        <v>0</v>
      </c>
      <c r="K156" s="24"/>
      <c r="L156" s="23" t="s">
        <v>130</v>
      </c>
      <c r="M156" s="101"/>
    </row>
    <row r="157" spans="1:13" ht="36.75" thickBot="1" x14ac:dyDescent="0.25">
      <c r="A157" s="157"/>
      <c r="B157" s="5" t="s">
        <v>339</v>
      </c>
      <c r="C157" s="106">
        <v>141</v>
      </c>
      <c r="D157" s="6" t="s">
        <v>182</v>
      </c>
      <c r="E157" s="7" t="s">
        <v>28</v>
      </c>
      <c r="F157" s="8" t="s">
        <v>27</v>
      </c>
      <c r="G157" s="9">
        <v>30000</v>
      </c>
      <c r="H157" s="91"/>
      <c r="I157" s="91"/>
      <c r="J157" s="18">
        <f t="shared" si="4"/>
        <v>0</v>
      </c>
      <c r="K157" s="24"/>
      <c r="L157" s="23" t="s">
        <v>130</v>
      </c>
      <c r="M157" s="101"/>
    </row>
    <row r="158" spans="1:13" ht="41.25" customHeight="1" thickBot="1" x14ac:dyDescent="0.25">
      <c r="A158" s="157"/>
      <c r="B158" s="5"/>
      <c r="C158" s="106">
        <v>142</v>
      </c>
      <c r="D158" s="41" t="s">
        <v>361</v>
      </c>
      <c r="E158" s="7" t="s">
        <v>257</v>
      </c>
      <c r="F158" s="8" t="s">
        <v>27</v>
      </c>
      <c r="G158" s="9">
        <v>150</v>
      </c>
      <c r="H158" s="91"/>
      <c r="I158" s="91"/>
      <c r="J158" s="18">
        <f t="shared" si="4"/>
        <v>0</v>
      </c>
      <c r="K158" s="24"/>
      <c r="L158" s="23" t="s">
        <v>130</v>
      </c>
      <c r="M158" s="101"/>
    </row>
    <row r="159" spans="1:13" ht="36.75" thickBot="1" x14ac:dyDescent="0.25">
      <c r="A159" s="157"/>
      <c r="B159" s="5" t="s">
        <v>340</v>
      </c>
      <c r="C159" s="106">
        <v>143</v>
      </c>
      <c r="D159" s="6" t="s">
        <v>101</v>
      </c>
      <c r="E159" s="7" t="s">
        <v>102</v>
      </c>
      <c r="F159" s="8" t="s">
        <v>27</v>
      </c>
      <c r="G159" s="9">
        <v>1000</v>
      </c>
      <c r="H159" s="91"/>
      <c r="I159" s="91"/>
      <c r="J159" s="18">
        <f t="shared" si="4"/>
        <v>0</v>
      </c>
      <c r="K159" s="24"/>
      <c r="L159" s="23" t="s">
        <v>130</v>
      </c>
      <c r="M159" s="101"/>
    </row>
    <row r="160" spans="1:13" ht="108.75" thickBot="1" x14ac:dyDescent="0.25">
      <c r="A160" s="157"/>
      <c r="B160" s="5"/>
      <c r="C160" s="106">
        <v>144</v>
      </c>
      <c r="D160" s="6" t="s">
        <v>362</v>
      </c>
      <c r="E160" s="7" t="s">
        <v>268</v>
      </c>
      <c r="F160" s="8" t="s">
        <v>27</v>
      </c>
      <c r="G160" s="9">
        <v>25000</v>
      </c>
      <c r="H160" s="91"/>
      <c r="I160" s="91"/>
      <c r="J160" s="18">
        <f t="shared" si="4"/>
        <v>0</v>
      </c>
      <c r="K160" s="24"/>
      <c r="L160" s="23" t="s">
        <v>130</v>
      </c>
      <c r="M160" s="101"/>
    </row>
    <row r="161" spans="1:13" ht="36.75" thickBot="1" x14ac:dyDescent="0.25">
      <c r="A161" s="157"/>
      <c r="B161" s="5" t="s">
        <v>357</v>
      </c>
      <c r="C161" s="106">
        <v>145</v>
      </c>
      <c r="D161" s="6" t="s">
        <v>258</v>
      </c>
      <c r="E161" s="7" t="s">
        <v>20</v>
      </c>
      <c r="F161" s="8" t="s">
        <v>27</v>
      </c>
      <c r="G161" s="9">
        <v>1000</v>
      </c>
      <c r="H161" s="91"/>
      <c r="I161" s="91"/>
      <c r="J161" s="18">
        <f t="shared" si="4"/>
        <v>0</v>
      </c>
      <c r="K161" s="24" t="s">
        <v>131</v>
      </c>
      <c r="L161" s="23"/>
      <c r="M161" s="28"/>
    </row>
    <row r="162" spans="1:13" ht="36.75" thickBot="1" x14ac:dyDescent="0.25">
      <c r="A162" s="157"/>
      <c r="B162" s="5" t="s">
        <v>357</v>
      </c>
      <c r="C162" s="106">
        <v>146</v>
      </c>
      <c r="D162" s="6" t="s">
        <v>259</v>
      </c>
      <c r="E162" s="7" t="s">
        <v>20</v>
      </c>
      <c r="F162" s="8" t="s">
        <v>27</v>
      </c>
      <c r="G162" s="9">
        <v>15000</v>
      </c>
      <c r="H162" s="91"/>
      <c r="I162" s="91"/>
      <c r="J162" s="18">
        <f t="shared" si="4"/>
        <v>0</v>
      </c>
      <c r="K162" s="24" t="s">
        <v>131</v>
      </c>
      <c r="L162" s="23"/>
      <c r="M162" s="28"/>
    </row>
    <row r="163" spans="1:13" ht="36" customHeight="1" thickBot="1" x14ac:dyDescent="0.25">
      <c r="A163" s="157"/>
      <c r="B163" s="5" t="s">
        <v>357</v>
      </c>
      <c r="C163" s="106">
        <v>147</v>
      </c>
      <c r="D163" s="12" t="s">
        <v>260</v>
      </c>
      <c r="E163" s="7"/>
      <c r="F163" s="8" t="s">
        <v>27</v>
      </c>
      <c r="G163" s="9">
        <v>450</v>
      </c>
      <c r="H163" s="91"/>
      <c r="I163" s="91"/>
      <c r="J163" s="18">
        <f t="shared" si="4"/>
        <v>0</v>
      </c>
      <c r="K163" s="24" t="s">
        <v>131</v>
      </c>
      <c r="L163" s="23"/>
      <c r="M163" s="28"/>
    </row>
    <row r="164" spans="1:13" ht="36" customHeight="1" thickBot="1" x14ac:dyDescent="0.25">
      <c r="A164" s="157"/>
      <c r="B164" s="5" t="s">
        <v>346</v>
      </c>
      <c r="C164" s="106">
        <v>148</v>
      </c>
      <c r="D164" s="6" t="s">
        <v>263</v>
      </c>
      <c r="E164" s="7" t="s">
        <v>264</v>
      </c>
      <c r="F164" s="8" t="s">
        <v>27</v>
      </c>
      <c r="G164" s="9">
        <v>30</v>
      </c>
      <c r="H164" s="91"/>
      <c r="I164" s="91"/>
      <c r="J164" s="18">
        <f t="shared" si="4"/>
        <v>0</v>
      </c>
      <c r="K164" s="24" t="s">
        <v>131</v>
      </c>
      <c r="L164" s="23"/>
      <c r="M164" s="28"/>
    </row>
    <row r="165" spans="1:13" ht="36" customHeight="1" thickBot="1" x14ac:dyDescent="0.25">
      <c r="A165" s="157"/>
      <c r="B165" s="5" t="s">
        <v>346</v>
      </c>
      <c r="C165" s="106">
        <v>149</v>
      </c>
      <c r="D165" s="6" t="s">
        <v>262</v>
      </c>
      <c r="E165" s="7" t="s">
        <v>265</v>
      </c>
      <c r="F165" s="8" t="s">
        <v>27</v>
      </c>
      <c r="G165" s="9">
        <v>30</v>
      </c>
      <c r="H165" s="91"/>
      <c r="I165" s="91"/>
      <c r="J165" s="18">
        <f t="shared" si="4"/>
        <v>0</v>
      </c>
      <c r="K165" s="24" t="s">
        <v>131</v>
      </c>
      <c r="L165" s="23"/>
      <c r="M165" s="28"/>
    </row>
    <row r="166" spans="1:13" ht="29.25" customHeight="1" thickBot="1" x14ac:dyDescent="0.25">
      <c r="A166" s="157"/>
      <c r="B166" s="5" t="s">
        <v>346</v>
      </c>
      <c r="C166" s="106">
        <v>150</v>
      </c>
      <c r="D166" s="6" t="s">
        <v>261</v>
      </c>
      <c r="E166" s="7" t="s">
        <v>266</v>
      </c>
      <c r="F166" s="8" t="s">
        <v>27</v>
      </c>
      <c r="G166" s="9">
        <v>30</v>
      </c>
      <c r="H166" s="91"/>
      <c r="I166" s="91"/>
      <c r="J166" s="18">
        <f t="shared" si="4"/>
        <v>0</v>
      </c>
      <c r="K166" s="24" t="s">
        <v>131</v>
      </c>
      <c r="L166" s="23"/>
      <c r="M166" s="28"/>
    </row>
    <row r="167" spans="1:13" ht="36.75" thickBot="1" x14ac:dyDescent="0.25">
      <c r="A167" s="157"/>
      <c r="B167" s="5" t="s">
        <v>350</v>
      </c>
      <c r="C167" s="106">
        <v>151</v>
      </c>
      <c r="D167" s="6" t="s">
        <v>29</v>
      </c>
      <c r="E167" s="7" t="s">
        <v>20</v>
      </c>
      <c r="F167" s="8" t="s">
        <v>27</v>
      </c>
      <c r="G167" s="9">
        <v>5000</v>
      </c>
      <c r="H167" s="91"/>
      <c r="I167" s="91"/>
      <c r="J167" s="18">
        <f t="shared" si="4"/>
        <v>0</v>
      </c>
      <c r="K167" s="24" t="s">
        <v>131</v>
      </c>
      <c r="L167" s="23"/>
      <c r="M167" s="28"/>
    </row>
    <row r="168" spans="1:13" ht="47.25" customHeight="1" thickBot="1" x14ac:dyDescent="0.25">
      <c r="A168" s="157"/>
      <c r="B168" s="5"/>
      <c r="C168" s="106">
        <v>152</v>
      </c>
      <c r="D168" s="12" t="s">
        <v>108</v>
      </c>
      <c r="E168" s="7" t="s">
        <v>20</v>
      </c>
      <c r="F168" s="8" t="s">
        <v>27</v>
      </c>
      <c r="G168" s="9">
        <v>50</v>
      </c>
      <c r="H168" s="91"/>
      <c r="I168" s="91"/>
      <c r="J168" s="18">
        <f t="shared" si="4"/>
        <v>0</v>
      </c>
      <c r="K168" s="24" t="s">
        <v>131</v>
      </c>
      <c r="L168" s="23"/>
      <c r="M168" s="28"/>
    </row>
    <row r="169" spans="1:13" ht="36.75" thickBot="1" x14ac:dyDescent="0.25">
      <c r="A169" s="157"/>
      <c r="B169" s="5" t="s">
        <v>348</v>
      </c>
      <c r="C169" s="106">
        <v>153</v>
      </c>
      <c r="D169" s="6" t="s">
        <v>31</v>
      </c>
      <c r="E169" s="7" t="s">
        <v>20</v>
      </c>
      <c r="F169" s="8" t="s">
        <v>27</v>
      </c>
      <c r="G169" s="9">
        <v>100</v>
      </c>
      <c r="H169" s="91"/>
      <c r="I169" s="91"/>
      <c r="J169" s="18">
        <f t="shared" si="4"/>
        <v>0</v>
      </c>
      <c r="K169" s="24" t="s">
        <v>131</v>
      </c>
      <c r="L169" s="23"/>
      <c r="M169" s="28"/>
    </row>
    <row r="170" spans="1:13" ht="36.75" thickBot="1" x14ac:dyDescent="0.25">
      <c r="A170" s="157"/>
      <c r="B170" s="5" t="s">
        <v>348</v>
      </c>
      <c r="C170" s="106">
        <v>154</v>
      </c>
      <c r="D170" s="6" t="s">
        <v>32</v>
      </c>
      <c r="E170" s="7" t="s">
        <v>20</v>
      </c>
      <c r="F170" s="8" t="s">
        <v>27</v>
      </c>
      <c r="G170" s="9">
        <v>300</v>
      </c>
      <c r="H170" s="91"/>
      <c r="I170" s="91"/>
      <c r="J170" s="18">
        <f t="shared" si="4"/>
        <v>0</v>
      </c>
      <c r="K170" s="24" t="s">
        <v>131</v>
      </c>
      <c r="L170" s="23"/>
      <c r="M170" s="28"/>
    </row>
    <row r="171" spans="1:13" ht="36.75" thickBot="1" x14ac:dyDescent="0.25">
      <c r="A171" s="157"/>
      <c r="B171" s="5" t="s">
        <v>349</v>
      </c>
      <c r="C171" s="106">
        <v>155</v>
      </c>
      <c r="D171" s="6" t="s">
        <v>33</v>
      </c>
      <c r="E171" s="7" t="s">
        <v>20</v>
      </c>
      <c r="F171" s="8" t="s">
        <v>27</v>
      </c>
      <c r="G171" s="9">
        <v>100</v>
      </c>
      <c r="H171" s="91"/>
      <c r="I171" s="91"/>
      <c r="J171" s="18">
        <f t="shared" si="4"/>
        <v>0</v>
      </c>
      <c r="K171" s="24" t="s">
        <v>131</v>
      </c>
      <c r="L171" s="23"/>
      <c r="M171" s="28"/>
    </row>
    <row r="172" spans="1:13" ht="36.75" thickBot="1" x14ac:dyDescent="0.25">
      <c r="A172" s="157"/>
      <c r="B172" s="5" t="s">
        <v>348</v>
      </c>
      <c r="C172" s="106">
        <v>156</v>
      </c>
      <c r="D172" s="6" t="s">
        <v>103</v>
      </c>
      <c r="E172" s="7" t="s">
        <v>20</v>
      </c>
      <c r="F172" s="8" t="s">
        <v>27</v>
      </c>
      <c r="G172" s="9">
        <v>100</v>
      </c>
      <c r="H172" s="91"/>
      <c r="I172" s="91"/>
      <c r="J172" s="18">
        <f t="shared" si="4"/>
        <v>0</v>
      </c>
      <c r="K172" s="24" t="s">
        <v>131</v>
      </c>
      <c r="L172" s="23"/>
      <c r="M172" s="28"/>
    </row>
    <row r="173" spans="1:13" ht="36.75" thickBot="1" x14ac:dyDescent="0.25">
      <c r="A173" s="157"/>
      <c r="B173" s="5" t="s">
        <v>353</v>
      </c>
      <c r="C173" s="106">
        <v>157</v>
      </c>
      <c r="D173" s="6" t="s">
        <v>351</v>
      </c>
      <c r="E173" s="7" t="s">
        <v>20</v>
      </c>
      <c r="F173" s="8" t="s">
        <v>27</v>
      </c>
      <c r="G173" s="9">
        <v>20</v>
      </c>
      <c r="H173" s="91"/>
      <c r="I173" s="91"/>
      <c r="J173" s="18">
        <f t="shared" ref="J173:J174" si="5">((I173*0.85)+(H173*0.15))*G173</f>
        <v>0</v>
      </c>
      <c r="K173" s="24" t="s">
        <v>131</v>
      </c>
      <c r="L173" s="23"/>
      <c r="M173" s="28"/>
    </row>
    <row r="174" spans="1:13" ht="36.75" thickBot="1" x14ac:dyDescent="0.25">
      <c r="A174" s="157"/>
      <c r="B174" s="5" t="s">
        <v>354</v>
      </c>
      <c r="C174" s="106">
        <v>158</v>
      </c>
      <c r="D174" s="6" t="s">
        <v>352</v>
      </c>
      <c r="E174" s="7" t="s">
        <v>20</v>
      </c>
      <c r="F174" s="8" t="s">
        <v>27</v>
      </c>
      <c r="G174" s="9">
        <v>20</v>
      </c>
      <c r="H174" s="91"/>
      <c r="I174" s="91"/>
      <c r="J174" s="18">
        <f t="shared" si="5"/>
        <v>0</v>
      </c>
      <c r="K174" s="24" t="s">
        <v>131</v>
      </c>
      <c r="L174" s="23"/>
      <c r="M174" s="28"/>
    </row>
    <row r="175" spans="1:13" ht="36.75" thickBot="1" x14ac:dyDescent="0.25">
      <c r="A175" s="157"/>
      <c r="B175" s="5" t="s">
        <v>356</v>
      </c>
      <c r="C175" s="106">
        <v>159</v>
      </c>
      <c r="D175" s="6" t="s">
        <v>355</v>
      </c>
      <c r="E175" s="7" t="s">
        <v>20</v>
      </c>
      <c r="F175" s="8" t="s">
        <v>27</v>
      </c>
      <c r="G175" s="9">
        <v>20</v>
      </c>
      <c r="H175" s="91"/>
      <c r="I175" s="91"/>
      <c r="J175" s="18">
        <f t="shared" ref="J175" si="6">((I175*0.85)+(H175*0.15))*G175</f>
        <v>0</v>
      </c>
      <c r="K175" s="24" t="s">
        <v>131</v>
      </c>
      <c r="L175" s="23"/>
      <c r="M175" s="28"/>
    </row>
    <row r="176" spans="1:13" ht="36.75" thickBot="1" x14ac:dyDescent="0.25">
      <c r="A176" s="157"/>
      <c r="B176" s="5" t="s">
        <v>333</v>
      </c>
      <c r="C176" s="106">
        <v>160</v>
      </c>
      <c r="D176" s="6" t="s">
        <v>133</v>
      </c>
      <c r="E176" s="7" t="s">
        <v>20</v>
      </c>
      <c r="F176" s="8" t="s">
        <v>5</v>
      </c>
      <c r="G176" s="9">
        <v>15</v>
      </c>
      <c r="H176" s="91"/>
      <c r="I176" s="91"/>
      <c r="J176" s="18">
        <f t="shared" si="4"/>
        <v>0</v>
      </c>
      <c r="K176" s="24" t="s">
        <v>131</v>
      </c>
      <c r="L176" s="23"/>
      <c r="M176" s="28"/>
    </row>
    <row r="177" spans="1:13" ht="36.75" thickBot="1" x14ac:dyDescent="0.25">
      <c r="A177" s="157"/>
      <c r="B177" s="5" t="s">
        <v>347</v>
      </c>
      <c r="C177" s="106">
        <v>161</v>
      </c>
      <c r="D177" s="12" t="s">
        <v>109</v>
      </c>
      <c r="E177" s="7" t="s">
        <v>112</v>
      </c>
      <c r="F177" s="8" t="s">
        <v>27</v>
      </c>
      <c r="G177" s="9">
        <v>20</v>
      </c>
      <c r="H177" s="91"/>
      <c r="I177" s="91"/>
      <c r="J177" s="18">
        <f t="shared" si="4"/>
        <v>0</v>
      </c>
      <c r="K177" s="24" t="s">
        <v>131</v>
      </c>
      <c r="L177" s="23"/>
      <c r="M177" s="28"/>
    </row>
    <row r="178" spans="1:13" ht="36.75" thickBot="1" x14ac:dyDescent="0.25">
      <c r="A178" s="157"/>
      <c r="B178" s="5" t="s">
        <v>347</v>
      </c>
      <c r="C178" s="106">
        <v>162</v>
      </c>
      <c r="D178" s="12" t="s">
        <v>110</v>
      </c>
      <c r="E178" s="7" t="s">
        <v>112</v>
      </c>
      <c r="F178" s="8" t="s">
        <v>27</v>
      </c>
      <c r="G178" s="9">
        <v>20</v>
      </c>
      <c r="H178" s="91"/>
      <c r="I178" s="91"/>
      <c r="J178" s="18">
        <f t="shared" si="4"/>
        <v>0</v>
      </c>
      <c r="K178" s="24" t="s">
        <v>131</v>
      </c>
      <c r="L178" s="23"/>
      <c r="M178" s="28"/>
    </row>
    <row r="179" spans="1:13" ht="36.75" thickBot="1" x14ac:dyDescent="0.25">
      <c r="A179" s="157"/>
      <c r="B179" s="5" t="s">
        <v>347</v>
      </c>
      <c r="C179" s="106">
        <v>163</v>
      </c>
      <c r="D179" s="12" t="s">
        <v>111</v>
      </c>
      <c r="E179" s="7" t="s">
        <v>112</v>
      </c>
      <c r="F179" s="8" t="s">
        <v>27</v>
      </c>
      <c r="G179" s="9">
        <v>20</v>
      </c>
      <c r="H179" s="91"/>
      <c r="I179" s="91"/>
      <c r="J179" s="18">
        <f t="shared" si="4"/>
        <v>0</v>
      </c>
      <c r="K179" s="24" t="s">
        <v>131</v>
      </c>
      <c r="L179" s="23"/>
      <c r="M179" s="28"/>
    </row>
    <row r="180" spans="1:13" ht="36" customHeight="1" thickBot="1" x14ac:dyDescent="0.25">
      <c r="A180" s="157"/>
      <c r="B180" s="5" t="s">
        <v>358</v>
      </c>
      <c r="C180" s="106">
        <v>164</v>
      </c>
      <c r="D180" s="6" t="s">
        <v>30</v>
      </c>
      <c r="E180" s="7" t="s">
        <v>104</v>
      </c>
      <c r="F180" s="8" t="s">
        <v>5</v>
      </c>
      <c r="G180" s="9">
        <v>450</v>
      </c>
      <c r="H180" s="91"/>
      <c r="I180" s="91"/>
      <c r="J180" s="18">
        <f t="shared" si="4"/>
        <v>0</v>
      </c>
      <c r="K180" s="24" t="s">
        <v>131</v>
      </c>
      <c r="L180" s="23"/>
      <c r="M180" s="28"/>
    </row>
    <row r="181" spans="1:13" ht="31.5" customHeight="1" thickBot="1" x14ac:dyDescent="0.25">
      <c r="A181" s="157"/>
      <c r="B181" s="5" t="s">
        <v>345</v>
      </c>
      <c r="C181" s="106">
        <v>165</v>
      </c>
      <c r="D181" s="6" t="s">
        <v>343</v>
      </c>
      <c r="E181" s="7" t="s">
        <v>104</v>
      </c>
      <c r="F181" s="8" t="s">
        <v>5</v>
      </c>
      <c r="G181" s="9">
        <v>20</v>
      </c>
      <c r="H181" s="91"/>
      <c r="I181" s="91"/>
      <c r="J181" s="18">
        <f t="shared" si="4"/>
        <v>0</v>
      </c>
      <c r="K181" s="24" t="s">
        <v>131</v>
      </c>
      <c r="L181" s="23"/>
      <c r="M181" s="28"/>
    </row>
    <row r="182" spans="1:13" ht="31.5" customHeight="1" thickBot="1" x14ac:dyDescent="0.25">
      <c r="A182" s="157"/>
      <c r="B182" s="5" t="s">
        <v>345</v>
      </c>
      <c r="C182" s="106">
        <v>166</v>
      </c>
      <c r="D182" s="6" t="s">
        <v>344</v>
      </c>
      <c r="E182" s="7" t="s">
        <v>104</v>
      </c>
      <c r="F182" s="8" t="s">
        <v>5</v>
      </c>
      <c r="G182" s="9">
        <v>20</v>
      </c>
      <c r="H182" s="91"/>
      <c r="I182" s="91"/>
      <c r="J182" s="18">
        <f t="shared" si="4"/>
        <v>0</v>
      </c>
      <c r="K182" s="24" t="s">
        <v>131</v>
      </c>
      <c r="L182" s="23"/>
      <c r="M182" s="28"/>
    </row>
    <row r="183" spans="1:13" ht="31.5" customHeight="1" thickBot="1" x14ac:dyDescent="0.25">
      <c r="A183" s="157"/>
      <c r="B183" s="5" t="s">
        <v>359</v>
      </c>
      <c r="C183" s="106">
        <v>167</v>
      </c>
      <c r="D183" s="6" t="s">
        <v>105</v>
      </c>
      <c r="E183" s="7" t="s">
        <v>199</v>
      </c>
      <c r="F183" s="8" t="s">
        <v>5</v>
      </c>
      <c r="G183" s="9">
        <v>1</v>
      </c>
      <c r="H183" s="133"/>
      <c r="I183" s="134"/>
      <c r="J183" s="18">
        <f>H183*G183</f>
        <v>0</v>
      </c>
      <c r="K183" s="24"/>
      <c r="L183" s="23" t="s">
        <v>130</v>
      </c>
      <c r="M183" s="101"/>
    </row>
    <row r="184" spans="1:13" ht="31.5" customHeight="1" thickBot="1" x14ac:dyDescent="0.25">
      <c r="A184" s="157"/>
      <c r="B184" s="5" t="s">
        <v>359</v>
      </c>
      <c r="C184" s="106">
        <v>168</v>
      </c>
      <c r="D184" s="6" t="s">
        <v>106</v>
      </c>
      <c r="E184" s="7" t="s">
        <v>199</v>
      </c>
      <c r="F184" s="8" t="s">
        <v>5</v>
      </c>
      <c r="G184" s="9">
        <v>3</v>
      </c>
      <c r="H184" s="133"/>
      <c r="I184" s="134"/>
      <c r="J184" s="18">
        <f>H184*G184</f>
        <v>0</v>
      </c>
      <c r="K184" s="24"/>
      <c r="L184" s="23" t="s">
        <v>130</v>
      </c>
      <c r="M184" s="101"/>
    </row>
    <row r="185" spans="1:13" ht="31.5" customHeight="1" thickBot="1" x14ac:dyDescent="0.25">
      <c r="A185" s="157"/>
      <c r="B185" s="5" t="s">
        <v>359</v>
      </c>
      <c r="C185" s="106">
        <v>169</v>
      </c>
      <c r="D185" s="6" t="s">
        <v>34</v>
      </c>
      <c r="E185" s="7" t="s">
        <v>199</v>
      </c>
      <c r="F185" s="8" t="s">
        <v>5</v>
      </c>
      <c r="G185" s="9">
        <v>30</v>
      </c>
      <c r="H185" s="91"/>
      <c r="I185" s="91"/>
      <c r="J185" s="18">
        <f t="shared" ref="J185" si="7">((I185*0.85)+(H185*0.15))*G185</f>
        <v>0</v>
      </c>
      <c r="K185" s="24"/>
      <c r="L185" s="23" t="s">
        <v>130</v>
      </c>
      <c r="M185" s="101"/>
    </row>
    <row r="186" spans="1:13" ht="31.5" customHeight="1" thickBot="1" x14ac:dyDescent="0.25">
      <c r="A186" s="157"/>
      <c r="B186" s="5"/>
      <c r="C186" s="106">
        <v>170</v>
      </c>
      <c r="D186" s="6" t="s">
        <v>200</v>
      </c>
      <c r="E186" s="7" t="s">
        <v>198</v>
      </c>
      <c r="F186" s="8" t="s">
        <v>5</v>
      </c>
      <c r="G186" s="9">
        <v>10</v>
      </c>
      <c r="H186" s="133"/>
      <c r="I186" s="134"/>
      <c r="J186" s="18">
        <f>H186*G186</f>
        <v>0</v>
      </c>
      <c r="K186" s="24" t="s">
        <v>131</v>
      </c>
      <c r="L186" s="23"/>
      <c r="M186" s="28"/>
    </row>
    <row r="187" spans="1:13" ht="34.5" customHeight="1" thickBot="1" x14ac:dyDescent="0.25">
      <c r="A187" s="157"/>
      <c r="B187" s="5" t="s">
        <v>341</v>
      </c>
      <c r="C187" s="106">
        <v>171</v>
      </c>
      <c r="D187" s="6" t="s">
        <v>272</v>
      </c>
      <c r="E187" s="7"/>
      <c r="F187" s="8" t="s">
        <v>5</v>
      </c>
      <c r="G187" s="9">
        <v>2</v>
      </c>
      <c r="H187" s="133"/>
      <c r="I187" s="134"/>
      <c r="J187" s="18">
        <f t="shared" ref="J187:J190" si="8">H187*G187</f>
        <v>0</v>
      </c>
      <c r="K187" s="24" t="s">
        <v>131</v>
      </c>
      <c r="L187" s="23"/>
      <c r="M187" s="28"/>
    </row>
    <row r="188" spans="1:13" ht="34.5" customHeight="1" thickBot="1" x14ac:dyDescent="0.25">
      <c r="A188" s="157"/>
      <c r="B188" s="5" t="s">
        <v>342</v>
      </c>
      <c r="C188" s="106">
        <v>172</v>
      </c>
      <c r="D188" s="6" t="s">
        <v>273</v>
      </c>
      <c r="E188" s="7"/>
      <c r="F188" s="8" t="s">
        <v>5</v>
      </c>
      <c r="G188" s="9">
        <v>3</v>
      </c>
      <c r="H188" s="133"/>
      <c r="I188" s="134"/>
      <c r="J188" s="18">
        <f t="shared" si="8"/>
        <v>0</v>
      </c>
      <c r="K188" s="24" t="s">
        <v>131</v>
      </c>
      <c r="L188" s="23"/>
      <c r="M188" s="28"/>
    </row>
    <row r="189" spans="1:13" ht="84.75" customHeight="1" thickBot="1" x14ac:dyDescent="0.25">
      <c r="A189" s="157"/>
      <c r="B189" s="5"/>
      <c r="C189" s="106">
        <v>191</v>
      </c>
      <c r="D189" s="6" t="s">
        <v>370</v>
      </c>
      <c r="E189" s="7" t="s">
        <v>371</v>
      </c>
      <c r="F189" s="8" t="s">
        <v>5</v>
      </c>
      <c r="G189" s="9">
        <v>7</v>
      </c>
      <c r="H189" s="133"/>
      <c r="I189" s="134"/>
      <c r="J189" s="18">
        <f t="shared" si="8"/>
        <v>0</v>
      </c>
      <c r="K189" s="24" t="s">
        <v>131</v>
      </c>
      <c r="L189" s="23"/>
      <c r="M189" s="28"/>
    </row>
    <row r="190" spans="1:13" ht="78.75" customHeight="1" thickBot="1" x14ac:dyDescent="0.25">
      <c r="A190" s="157"/>
      <c r="B190" s="5"/>
      <c r="C190" s="106">
        <v>192</v>
      </c>
      <c r="D190" s="6" t="s">
        <v>369</v>
      </c>
      <c r="E190" s="7" t="s">
        <v>371</v>
      </c>
      <c r="F190" s="8" t="s">
        <v>5</v>
      </c>
      <c r="G190" s="9">
        <v>7</v>
      </c>
      <c r="H190" s="133"/>
      <c r="I190" s="134"/>
      <c r="J190" s="18">
        <f t="shared" si="8"/>
        <v>0</v>
      </c>
      <c r="K190" s="24" t="s">
        <v>131</v>
      </c>
      <c r="L190" s="23"/>
      <c r="M190" s="28"/>
    </row>
    <row r="191" spans="1:13" ht="21" customHeight="1" thickBot="1" x14ac:dyDescent="0.25">
      <c r="A191" s="48"/>
      <c r="B191" s="48"/>
      <c r="C191" s="48"/>
      <c r="D191" s="49"/>
      <c r="E191" s="45"/>
      <c r="F191" s="46"/>
      <c r="G191" s="47"/>
      <c r="H191" s="92"/>
      <c r="I191" s="92"/>
      <c r="J191" s="139"/>
      <c r="K191" s="140"/>
      <c r="L191" s="140"/>
      <c r="M191" s="141"/>
    </row>
    <row r="192" spans="1:13" ht="90.75" thickBot="1" x14ac:dyDescent="0.25">
      <c r="A192" s="189" t="s">
        <v>191</v>
      </c>
      <c r="B192" s="5"/>
      <c r="C192" s="106">
        <v>173</v>
      </c>
      <c r="D192" s="6" t="s">
        <v>244</v>
      </c>
      <c r="E192" s="7" t="s">
        <v>192</v>
      </c>
      <c r="F192" s="8" t="s">
        <v>38</v>
      </c>
      <c r="G192" s="9">
        <v>120</v>
      </c>
      <c r="H192" s="133"/>
      <c r="I192" s="134"/>
      <c r="J192" s="18">
        <f>H192*G192</f>
        <v>0</v>
      </c>
      <c r="K192" s="24"/>
      <c r="L192" s="23" t="s">
        <v>130</v>
      </c>
      <c r="M192" s="101"/>
    </row>
    <row r="193" spans="1:13" ht="90.75" thickBot="1" x14ac:dyDescent="0.25">
      <c r="A193" s="190"/>
      <c r="B193" s="5"/>
      <c r="C193" s="106">
        <v>174</v>
      </c>
      <c r="D193" s="33" t="s">
        <v>248</v>
      </c>
      <c r="E193" s="7" t="s">
        <v>192</v>
      </c>
      <c r="F193" s="8" t="s">
        <v>38</v>
      </c>
      <c r="G193" s="9">
        <v>200</v>
      </c>
      <c r="H193" s="142"/>
      <c r="I193" s="142"/>
      <c r="J193" s="18">
        <f t="shared" ref="J193:J199" si="9">H193*G193</f>
        <v>0</v>
      </c>
      <c r="K193" s="24"/>
      <c r="L193" s="23" t="s">
        <v>130</v>
      </c>
      <c r="M193" s="102"/>
    </row>
    <row r="194" spans="1:13" ht="90.75" thickBot="1" x14ac:dyDescent="0.25">
      <c r="A194" s="190"/>
      <c r="B194" s="5"/>
      <c r="C194" s="106">
        <v>175</v>
      </c>
      <c r="D194" s="33" t="s">
        <v>245</v>
      </c>
      <c r="E194" s="7" t="s">
        <v>192</v>
      </c>
      <c r="F194" s="8" t="s">
        <v>38</v>
      </c>
      <c r="G194" s="9">
        <v>200</v>
      </c>
      <c r="H194" s="142"/>
      <c r="I194" s="142"/>
      <c r="J194" s="18">
        <f t="shared" si="9"/>
        <v>0</v>
      </c>
      <c r="K194" s="24"/>
      <c r="L194" s="23" t="s">
        <v>130</v>
      </c>
      <c r="M194" s="102"/>
    </row>
    <row r="195" spans="1:13" ht="54.75" thickBot="1" x14ac:dyDescent="0.25">
      <c r="A195" s="190"/>
      <c r="B195" s="5" t="s">
        <v>364</v>
      </c>
      <c r="C195" s="106">
        <v>176</v>
      </c>
      <c r="D195" s="33" t="s">
        <v>246</v>
      </c>
      <c r="E195" s="7" t="s">
        <v>372</v>
      </c>
      <c r="F195" s="8" t="s">
        <v>38</v>
      </c>
      <c r="G195" s="9">
        <v>100</v>
      </c>
      <c r="H195" s="142"/>
      <c r="I195" s="142"/>
      <c r="J195" s="18">
        <f t="shared" si="9"/>
        <v>0</v>
      </c>
      <c r="K195" s="24"/>
      <c r="L195" s="23" t="s">
        <v>130</v>
      </c>
      <c r="M195" s="102"/>
    </row>
    <row r="196" spans="1:13" ht="55.5" customHeight="1" thickBot="1" x14ac:dyDescent="0.25">
      <c r="A196" s="190"/>
      <c r="B196" s="5" t="s">
        <v>365</v>
      </c>
      <c r="C196" s="106">
        <v>177</v>
      </c>
      <c r="D196" s="33" t="s">
        <v>247</v>
      </c>
      <c r="E196" s="7" t="s">
        <v>372</v>
      </c>
      <c r="F196" s="8" t="s">
        <v>38</v>
      </c>
      <c r="G196" s="9">
        <v>1</v>
      </c>
      <c r="H196" s="142"/>
      <c r="I196" s="142"/>
      <c r="J196" s="18">
        <f t="shared" si="9"/>
        <v>0</v>
      </c>
      <c r="K196" s="24"/>
      <c r="L196" s="23" t="s">
        <v>130</v>
      </c>
      <c r="M196" s="102"/>
    </row>
    <row r="197" spans="1:13" ht="55.5" customHeight="1" thickBot="1" x14ac:dyDescent="0.25">
      <c r="A197" s="190"/>
      <c r="B197" s="5">
        <v>2</v>
      </c>
      <c r="C197" s="106">
        <v>178</v>
      </c>
      <c r="D197" s="33" t="s">
        <v>240</v>
      </c>
      <c r="E197" s="7" t="s">
        <v>372</v>
      </c>
      <c r="F197" s="8" t="s">
        <v>38</v>
      </c>
      <c r="G197" s="9">
        <v>1</v>
      </c>
      <c r="H197" s="142"/>
      <c r="I197" s="142"/>
      <c r="J197" s="18">
        <f t="shared" si="9"/>
        <v>0</v>
      </c>
      <c r="K197" s="24"/>
      <c r="L197" s="23" t="s">
        <v>130</v>
      </c>
      <c r="M197" s="102"/>
    </row>
    <row r="198" spans="1:13" ht="55.5" customHeight="1" thickBot="1" x14ac:dyDescent="0.25">
      <c r="A198" s="190"/>
      <c r="B198" s="5">
        <v>8</v>
      </c>
      <c r="C198" s="106">
        <v>179</v>
      </c>
      <c r="D198" s="33" t="s">
        <v>363</v>
      </c>
      <c r="E198" s="7" t="s">
        <v>192</v>
      </c>
      <c r="F198" s="8" t="s">
        <v>38</v>
      </c>
      <c r="G198" s="9">
        <v>10</v>
      </c>
      <c r="H198" s="133"/>
      <c r="I198" s="134"/>
      <c r="J198" s="18">
        <f t="shared" si="9"/>
        <v>0</v>
      </c>
      <c r="K198" s="24"/>
      <c r="L198" s="23" t="s">
        <v>130</v>
      </c>
      <c r="M198" s="102"/>
    </row>
    <row r="199" spans="1:13" ht="45" customHeight="1" thickBot="1" x14ac:dyDescent="0.25">
      <c r="A199" s="190"/>
      <c r="B199" s="5" t="s">
        <v>292</v>
      </c>
      <c r="C199" s="106">
        <v>180</v>
      </c>
      <c r="D199" s="33" t="s">
        <v>193</v>
      </c>
      <c r="E199" s="7" t="s">
        <v>194</v>
      </c>
      <c r="F199" s="8" t="s">
        <v>38</v>
      </c>
      <c r="G199" s="9">
        <v>1</v>
      </c>
      <c r="H199" s="142"/>
      <c r="I199" s="142"/>
      <c r="J199" s="18">
        <f t="shared" si="9"/>
        <v>0</v>
      </c>
      <c r="K199" s="24"/>
      <c r="L199" s="23" t="s">
        <v>130</v>
      </c>
      <c r="M199" s="102"/>
    </row>
    <row r="200" spans="1:13" ht="18" customHeight="1" thickBot="1" x14ac:dyDescent="0.25">
      <c r="A200" s="48"/>
      <c r="B200" s="48"/>
      <c r="C200" s="48"/>
      <c r="D200" s="49"/>
      <c r="E200" s="45"/>
      <c r="F200" s="46"/>
      <c r="G200" s="47"/>
      <c r="H200" s="50"/>
      <c r="I200" s="99"/>
      <c r="J200" s="139"/>
      <c r="K200" s="140"/>
      <c r="L200" s="140"/>
      <c r="M200" s="141"/>
    </row>
    <row r="201" spans="1:13" ht="29.25" customHeight="1" x14ac:dyDescent="0.2">
      <c r="A201" s="193" t="s">
        <v>115</v>
      </c>
      <c r="B201" s="194" t="s">
        <v>202</v>
      </c>
      <c r="C201" s="193" t="s">
        <v>0</v>
      </c>
      <c r="D201" s="191" t="s">
        <v>1</v>
      </c>
      <c r="E201" s="191" t="s">
        <v>241</v>
      </c>
      <c r="F201" s="191" t="s">
        <v>3</v>
      </c>
      <c r="G201" s="192" t="s">
        <v>4</v>
      </c>
      <c r="H201" s="164" t="s">
        <v>143</v>
      </c>
      <c r="I201" s="166" t="s">
        <v>144</v>
      </c>
      <c r="J201" s="143"/>
      <c r="K201" s="144"/>
      <c r="L201" s="144"/>
      <c r="M201" s="145"/>
    </row>
    <row r="202" spans="1:13" ht="29.25" customHeight="1" thickBot="1" x14ac:dyDescent="0.25">
      <c r="A202" s="159"/>
      <c r="B202" s="161"/>
      <c r="C202" s="159"/>
      <c r="D202" s="156"/>
      <c r="E202" s="156"/>
      <c r="F202" s="156"/>
      <c r="G202" s="150"/>
      <c r="H202" s="165"/>
      <c r="I202" s="167"/>
      <c r="J202" s="146"/>
      <c r="K202" s="147"/>
      <c r="L202" s="147"/>
      <c r="M202" s="148"/>
    </row>
    <row r="203" spans="1:13" ht="54" customHeight="1" thickBot="1" x14ac:dyDescent="0.25">
      <c r="A203" s="151" t="s">
        <v>116</v>
      </c>
      <c r="B203" s="5" t="s">
        <v>204</v>
      </c>
      <c r="C203" s="106">
        <v>181</v>
      </c>
      <c r="D203" s="6" t="s">
        <v>47</v>
      </c>
      <c r="E203" s="13" t="s">
        <v>46</v>
      </c>
      <c r="F203" s="10" t="s">
        <v>41</v>
      </c>
      <c r="G203" s="11">
        <v>15</v>
      </c>
      <c r="H203" s="133"/>
      <c r="I203" s="134"/>
      <c r="J203" s="18">
        <f>H203*G203</f>
        <v>0</v>
      </c>
      <c r="K203" s="42"/>
      <c r="L203" s="42"/>
      <c r="M203" s="100"/>
    </row>
    <row r="204" spans="1:13" ht="52.5" customHeight="1" thickBot="1" x14ac:dyDescent="0.25">
      <c r="A204" s="157"/>
      <c r="B204" s="5" t="s">
        <v>203</v>
      </c>
      <c r="C204" s="106">
        <v>182</v>
      </c>
      <c r="D204" s="6" t="s">
        <v>49</v>
      </c>
      <c r="E204" s="13" t="s">
        <v>48</v>
      </c>
      <c r="F204" s="10" t="s">
        <v>35</v>
      </c>
      <c r="G204" s="11">
        <v>20</v>
      </c>
      <c r="H204" s="133"/>
      <c r="I204" s="134"/>
      <c r="J204" s="18">
        <f t="shared" ref="J204:J212" si="10">H204*G204</f>
        <v>0</v>
      </c>
      <c r="K204" s="42"/>
      <c r="L204" s="42"/>
      <c r="M204" s="100"/>
    </row>
    <row r="205" spans="1:13" ht="28.5" customHeight="1" thickBot="1" x14ac:dyDescent="0.25">
      <c r="A205" s="157"/>
      <c r="B205" s="5"/>
      <c r="C205" s="106">
        <v>183</v>
      </c>
      <c r="D205" s="6" t="s">
        <v>50</v>
      </c>
      <c r="E205" s="13" t="s">
        <v>51</v>
      </c>
      <c r="F205" s="10" t="s">
        <v>35</v>
      </c>
      <c r="G205" s="11">
        <v>50</v>
      </c>
      <c r="H205" s="135"/>
      <c r="I205" s="136"/>
      <c r="J205" s="18">
        <f t="shared" si="10"/>
        <v>0</v>
      </c>
      <c r="K205" s="42"/>
      <c r="L205" s="42"/>
      <c r="M205" s="100"/>
    </row>
    <row r="206" spans="1:13" ht="90.75" thickBot="1" x14ac:dyDescent="0.25">
      <c r="A206" s="157"/>
      <c r="B206" s="4" t="s">
        <v>222</v>
      </c>
      <c r="C206" s="106">
        <v>184</v>
      </c>
      <c r="D206" s="12" t="s">
        <v>242</v>
      </c>
      <c r="E206" s="13" t="s">
        <v>243</v>
      </c>
      <c r="F206" s="10" t="s">
        <v>35</v>
      </c>
      <c r="G206" s="11">
        <v>40</v>
      </c>
      <c r="H206" s="97"/>
      <c r="I206" s="98"/>
      <c r="J206" s="34">
        <f>((I206*0.85)+(H206*0.15))*G206</f>
        <v>0</v>
      </c>
      <c r="K206" s="42"/>
      <c r="L206" s="42"/>
      <c r="M206" s="100"/>
    </row>
    <row r="207" spans="1:13" ht="21" thickBot="1" x14ac:dyDescent="0.25">
      <c r="A207" s="157"/>
      <c r="B207" s="4"/>
      <c r="C207" s="106">
        <v>185</v>
      </c>
      <c r="D207" s="12" t="s">
        <v>44</v>
      </c>
      <c r="E207" s="13"/>
      <c r="F207" s="10" t="s">
        <v>35</v>
      </c>
      <c r="G207" s="11">
        <v>80</v>
      </c>
      <c r="H207" s="137"/>
      <c r="I207" s="138"/>
      <c r="J207" s="18">
        <f t="shared" si="10"/>
        <v>0</v>
      </c>
      <c r="K207" s="42"/>
      <c r="L207" s="42"/>
      <c r="M207" s="100"/>
    </row>
    <row r="208" spans="1:13" ht="21" thickBot="1" x14ac:dyDescent="0.25">
      <c r="A208" s="157"/>
      <c r="B208" s="4"/>
      <c r="C208" s="106">
        <v>186</v>
      </c>
      <c r="D208" s="12" t="s">
        <v>45</v>
      </c>
      <c r="E208" s="13"/>
      <c r="F208" s="10" t="s">
        <v>35</v>
      </c>
      <c r="G208" s="11">
        <v>320</v>
      </c>
      <c r="H208" s="133"/>
      <c r="I208" s="134"/>
      <c r="J208" s="18">
        <f t="shared" si="10"/>
        <v>0</v>
      </c>
      <c r="K208" s="42"/>
      <c r="L208" s="42"/>
      <c r="M208" s="100"/>
    </row>
    <row r="209" spans="1:13" ht="36.75" thickBot="1" x14ac:dyDescent="0.25">
      <c r="A209" s="157"/>
      <c r="B209" s="4" t="s">
        <v>205</v>
      </c>
      <c r="C209" s="106">
        <v>187</v>
      </c>
      <c r="D209" s="12" t="s">
        <v>201</v>
      </c>
      <c r="E209" s="13"/>
      <c r="F209" s="10" t="s">
        <v>40</v>
      </c>
      <c r="G209" s="11">
        <v>12</v>
      </c>
      <c r="H209" s="133"/>
      <c r="I209" s="134"/>
      <c r="J209" s="18">
        <f t="shared" si="10"/>
        <v>0</v>
      </c>
      <c r="K209" s="42"/>
      <c r="L209" s="42"/>
      <c r="M209" s="100"/>
    </row>
    <row r="210" spans="1:13" ht="25.5" customHeight="1" thickBot="1" x14ac:dyDescent="0.25">
      <c r="A210" s="157"/>
      <c r="B210" s="4" t="s">
        <v>207</v>
      </c>
      <c r="C210" s="106">
        <v>188</v>
      </c>
      <c r="D210" s="12" t="s">
        <v>267</v>
      </c>
      <c r="E210" s="13"/>
      <c r="F210" s="10" t="s">
        <v>38</v>
      </c>
      <c r="G210" s="11">
        <v>5</v>
      </c>
      <c r="H210" s="133"/>
      <c r="I210" s="134"/>
      <c r="J210" s="18">
        <f t="shared" si="10"/>
        <v>0</v>
      </c>
      <c r="K210" s="42"/>
      <c r="L210" s="42"/>
      <c r="M210" s="100"/>
    </row>
    <row r="211" spans="1:13" ht="36.75" thickBot="1" x14ac:dyDescent="0.25">
      <c r="A211" s="157"/>
      <c r="B211" s="4" t="s">
        <v>206</v>
      </c>
      <c r="C211" s="106">
        <v>189</v>
      </c>
      <c r="D211" s="6" t="s">
        <v>114</v>
      </c>
      <c r="E211" s="13"/>
      <c r="F211" s="10" t="s">
        <v>35</v>
      </c>
      <c r="G211" s="11">
        <v>15</v>
      </c>
      <c r="H211" s="133"/>
      <c r="I211" s="134"/>
      <c r="J211" s="18">
        <f t="shared" si="10"/>
        <v>0</v>
      </c>
      <c r="K211" s="42"/>
      <c r="L211" s="42"/>
      <c r="M211" s="100"/>
    </row>
    <row r="212" spans="1:13" ht="36.75" thickBot="1" x14ac:dyDescent="0.25">
      <c r="A212" s="157"/>
      <c r="B212" s="4" t="s">
        <v>206</v>
      </c>
      <c r="C212" s="106">
        <v>190</v>
      </c>
      <c r="D212" s="6" t="s">
        <v>113</v>
      </c>
      <c r="E212" s="13"/>
      <c r="F212" s="10" t="s">
        <v>35</v>
      </c>
      <c r="G212" s="11">
        <v>5</v>
      </c>
      <c r="H212" s="133"/>
      <c r="I212" s="134"/>
      <c r="J212" s="18">
        <f t="shared" si="10"/>
        <v>0</v>
      </c>
      <c r="K212" s="42"/>
      <c r="L212" s="42"/>
      <c r="M212" s="100"/>
    </row>
    <row r="213" spans="1:13" s="14" customFormat="1" ht="18.75" thickBot="1" x14ac:dyDescent="0.25">
      <c r="B213" s="187"/>
      <c r="C213" s="188"/>
      <c r="D213" s="188"/>
      <c r="E213" s="188"/>
      <c r="F213" s="188"/>
      <c r="G213" s="188"/>
      <c r="H213" s="25"/>
      <c r="I213" s="31"/>
      <c r="K213" s="22"/>
      <c r="L213" s="20"/>
    </row>
    <row r="214" spans="1:13" ht="27" thickBot="1" x14ac:dyDescent="0.25">
      <c r="B214" s="183" t="s">
        <v>52</v>
      </c>
      <c r="C214" s="184"/>
      <c r="D214" s="184"/>
      <c r="E214" s="184"/>
      <c r="F214" s="184"/>
      <c r="G214" s="184"/>
      <c r="H214" s="184"/>
      <c r="I214" s="185"/>
      <c r="J214" s="15">
        <f>SUM(J7:J213)</f>
        <v>0</v>
      </c>
    </row>
    <row r="216" spans="1:13" ht="15.75" thickBot="1" x14ac:dyDescent="0.25"/>
    <row r="217" spans="1:13" ht="36.75" customHeight="1" thickBot="1" x14ac:dyDescent="0.25">
      <c r="B217" s="1" t="s">
        <v>39</v>
      </c>
      <c r="C217" s="1" t="s">
        <v>0</v>
      </c>
      <c r="D217" s="2" t="s">
        <v>1</v>
      </c>
      <c r="E217" s="2" t="s">
        <v>43</v>
      </c>
      <c r="F217" s="2" t="s">
        <v>3</v>
      </c>
      <c r="G217" s="3" t="s">
        <v>366</v>
      </c>
      <c r="H217" s="52" t="s">
        <v>54</v>
      </c>
      <c r="J217" s="54"/>
    </row>
    <row r="218" spans="1:13" ht="46.5" thickBot="1" x14ac:dyDescent="0.25">
      <c r="B218" s="16"/>
      <c r="C218" s="16"/>
      <c r="D218" s="16" t="s">
        <v>145</v>
      </c>
      <c r="E218" s="13" t="s">
        <v>118</v>
      </c>
      <c r="F218" s="16" t="s">
        <v>53</v>
      </c>
      <c r="G218" s="17">
        <v>0.7</v>
      </c>
      <c r="H218" s="53"/>
      <c r="J218" s="55"/>
    </row>
    <row r="221" spans="1:13" ht="15.75" thickBot="1" x14ac:dyDescent="0.25"/>
    <row r="222" spans="1:13" ht="27" thickBot="1" x14ac:dyDescent="0.45">
      <c r="B222" s="186" t="s">
        <v>367</v>
      </c>
      <c r="C222" s="186"/>
      <c r="D222" s="186"/>
      <c r="E222" s="186"/>
      <c r="F222" s="186"/>
      <c r="G222" s="186"/>
      <c r="H222" s="186"/>
      <c r="I222" s="186"/>
      <c r="J222" s="15">
        <f>(J214*0.4)+((J214*0.6)*H218)</f>
        <v>0</v>
      </c>
    </row>
    <row r="225" spans="1:13" ht="15.75" thickBot="1" x14ac:dyDescent="0.25"/>
    <row r="226" spans="1:13" ht="49.5" customHeight="1" x14ac:dyDescent="0.2">
      <c r="A226" s="118" t="s">
        <v>374</v>
      </c>
      <c r="B226" s="200"/>
      <c r="C226" s="200"/>
      <c r="D226" s="119" t="s">
        <v>375</v>
      </c>
      <c r="E226" s="198"/>
      <c r="F226" s="198"/>
      <c r="G226" s="199" t="s">
        <v>373</v>
      </c>
      <c r="H226" s="199"/>
      <c r="I226" s="198"/>
      <c r="J226" s="198"/>
      <c r="K226" s="181"/>
      <c r="L226" s="181"/>
      <c r="M226" s="182"/>
    </row>
    <row r="227" spans="1:13" ht="49.5" customHeight="1" x14ac:dyDescent="0.2">
      <c r="A227" s="123"/>
      <c r="B227" s="124"/>
      <c r="C227" s="124"/>
      <c r="D227" s="125"/>
      <c r="E227" s="122"/>
      <c r="F227" s="122"/>
      <c r="G227" s="126"/>
      <c r="H227" s="126"/>
      <c r="I227" s="122"/>
      <c r="J227" s="122"/>
      <c r="K227" s="122"/>
      <c r="L227" s="122"/>
      <c r="M227" s="127"/>
    </row>
    <row r="228" spans="1:13" ht="49.5" customHeight="1" x14ac:dyDescent="0.2">
      <c r="A228" s="120" t="s">
        <v>377</v>
      </c>
      <c r="B228" s="201"/>
      <c r="C228" s="201"/>
      <c r="D228" s="116" t="s">
        <v>376</v>
      </c>
      <c r="E228" s="202"/>
      <c r="F228" s="202"/>
      <c r="G228" s="132"/>
      <c r="H228" s="112" t="s">
        <v>378</v>
      </c>
      <c r="I228" s="202"/>
      <c r="J228" s="202"/>
      <c r="K228" s="117"/>
      <c r="L228" s="117"/>
      <c r="M228" s="121"/>
    </row>
    <row r="229" spans="1:13" ht="49.5" customHeight="1" thickBot="1" x14ac:dyDescent="0.25">
      <c r="A229" s="128"/>
      <c r="B229" s="195"/>
      <c r="C229" s="195"/>
      <c r="D229" s="129"/>
      <c r="E229" s="197"/>
      <c r="F229" s="197"/>
      <c r="G229" s="196"/>
      <c r="H229" s="196"/>
      <c r="I229" s="197"/>
      <c r="J229" s="197"/>
      <c r="K229" s="130"/>
      <c r="L229" s="130"/>
      <c r="M229" s="131"/>
    </row>
    <row r="230" spans="1:13" ht="30" x14ac:dyDescent="0.2">
      <c r="G230" s="113"/>
      <c r="H230" s="113"/>
    </row>
    <row r="231" spans="1:13" x14ac:dyDescent="0.2">
      <c r="G231" s="114"/>
      <c r="H231" s="115"/>
    </row>
    <row r="232" spans="1:13" x14ac:dyDescent="0.2">
      <c r="H232"/>
    </row>
  </sheetData>
  <sheetProtection algorithmName="SHA-512" hashValue="5bHUQsqBAlfBz9GSRaNrrnNNYFc6o5rRIamojAdN8vC1v1EKGF6xr6bBFuOWoNQpXFeU0PWgMAvV79DAGdtY5g==" saltValue="Q1GYsXGDTq1DerKbwnqK1Q==" spinCount="100000" sheet="1" objects="1" scenarios="1"/>
  <protectedRanges>
    <protectedRange algorithmName="SHA-512" hashValue="hNGIrpEcvrzpZk5A8E2l4vFWIAcFBAG0UfaZOLZ5pKrTXm/DXuKVTRu1b1mhbpkq7gjPxyRh8gkY7ZxAEImPVA==" saltValue="ZJWKHlx3kHfDkBZCys7itg==" spinCount="100000" sqref="G7:H12" name="טווח1"/>
  </protectedRanges>
  <mergeCells count="77">
    <mergeCell ref="B229:C229"/>
    <mergeCell ref="G229:H229"/>
    <mergeCell ref="I229:J229"/>
    <mergeCell ref="E226:F226"/>
    <mergeCell ref="G226:H226"/>
    <mergeCell ref="B226:C226"/>
    <mergeCell ref="I226:J226"/>
    <mergeCell ref="E229:F229"/>
    <mergeCell ref="B228:C228"/>
    <mergeCell ref="E228:F228"/>
    <mergeCell ref="I228:J228"/>
    <mergeCell ref="B201:B202"/>
    <mergeCell ref="C201:C202"/>
    <mergeCell ref="D201:D202"/>
    <mergeCell ref="E201:E202"/>
    <mergeCell ref="H193:I193"/>
    <mergeCell ref="H194:I194"/>
    <mergeCell ref="K226:M226"/>
    <mergeCell ref="B214:I214"/>
    <mergeCell ref="B222:I222"/>
    <mergeCell ref="B213:G213"/>
    <mergeCell ref="A203:A212"/>
    <mergeCell ref="H203:I203"/>
    <mergeCell ref="H204:I204"/>
    <mergeCell ref="H195:I195"/>
    <mergeCell ref="H192:I192"/>
    <mergeCell ref="A1:C3"/>
    <mergeCell ref="H190:I190"/>
    <mergeCell ref="H198:I198"/>
    <mergeCell ref="H201:H202"/>
    <mergeCell ref="I201:I202"/>
    <mergeCell ref="D1:M1"/>
    <mergeCell ref="D2:M3"/>
    <mergeCell ref="A154:A190"/>
    <mergeCell ref="A192:A199"/>
    <mergeCell ref="F201:F202"/>
    <mergeCell ref="G201:G202"/>
    <mergeCell ref="A201:A202"/>
    <mergeCell ref="J4:M4"/>
    <mergeCell ref="H5:H6"/>
    <mergeCell ref="I5:I6"/>
    <mergeCell ref="J5:J6"/>
    <mergeCell ref="K5:L5"/>
    <mergeCell ref="M5:M6"/>
    <mergeCell ref="J201:M202"/>
    <mergeCell ref="H197:I197"/>
    <mergeCell ref="H196:I196"/>
    <mergeCell ref="G5:G6"/>
    <mergeCell ref="A99:A152"/>
    <mergeCell ref="A64:A96"/>
    <mergeCell ref="E5:E6"/>
    <mergeCell ref="F5:F6"/>
    <mergeCell ref="A7:A62"/>
    <mergeCell ref="A5:A6"/>
    <mergeCell ref="B5:B6"/>
    <mergeCell ref="C5:C6"/>
    <mergeCell ref="D5:D6"/>
    <mergeCell ref="J63:M63"/>
    <mergeCell ref="J97:M97"/>
    <mergeCell ref="H68:I68"/>
    <mergeCell ref="J153:M153"/>
    <mergeCell ref="J191:M191"/>
    <mergeCell ref="J200:M200"/>
    <mergeCell ref="H199:I199"/>
    <mergeCell ref="H187:I187"/>
    <mergeCell ref="H186:I186"/>
    <mergeCell ref="H183:I183"/>
    <mergeCell ref="H184:I184"/>
    <mergeCell ref="H188:I188"/>
    <mergeCell ref="H189:I189"/>
    <mergeCell ref="H211:I211"/>
    <mergeCell ref="H212:I212"/>
    <mergeCell ref="H205:I205"/>
    <mergeCell ref="H207:I207"/>
    <mergeCell ref="H208:I208"/>
    <mergeCell ref="H209:I209"/>
    <mergeCell ref="H210:I210"/>
  </mergeCells>
  <pageMargins left="0.25" right="0.25" top="0.75" bottom="0.75" header="0.3" footer="0.3"/>
  <pageSetup paperSize="9" scale="49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1</vt:i4>
      </vt:variant>
      <vt:variant>
        <vt:lpstr>טווחים בעלי שם</vt:lpstr>
      </vt:variant>
      <vt:variant>
        <vt:i4>2</vt:i4>
      </vt:variant>
    </vt:vector>
  </HeadingPairs>
  <TitlesOfParts>
    <vt:vector size="3" baseType="lpstr">
      <vt:lpstr>גיליון1</vt:lpstr>
      <vt:lpstr>גיליון1!_Toc451756727</vt:lpstr>
      <vt:lpstr>גיליון1!WPrint_Area_W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cp:lastPrinted>2018-02-25T06:37:20Z</cp:lastPrinted>
  <dcterms:created xsi:type="dcterms:W3CDTF">2017-11-16T06:44:02Z</dcterms:created>
  <dcterms:modified xsi:type="dcterms:W3CDTF">2018-02-26T09:21:16Z</dcterms:modified>
</cp:coreProperties>
</file>